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J:\Titrisation\Covered Bonds 2.0\Operations\Monthly Investor Report\202406\"/>
    </mc:Choice>
  </mc:AlternateContent>
  <xr:revisionPtr revIDLastSave="0" documentId="13_ncr:1_{0A9F9807-E99F-44BA-BC05-018DB0B464FC}" xr6:coauthVersionLast="47" xr6:coauthVersionMax="47" xr10:uidLastSave="{00000000-0000-0000-0000-000000000000}"/>
  <bookViews>
    <workbookView xWindow="-110" yWindow="-110" windowWidth="19420" windowHeight="11620" tabRatio="879" firstSheet="2" activeTab="6"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28" i="9"/>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293" i="8"/>
  <c r="F295" i="8"/>
  <c r="G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D307" i="8"/>
  <c r="D291" i="8"/>
  <c r="C293" i="8"/>
  <c r="C295" i="8"/>
  <c r="C291"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<sst xmlns="http://schemas.openxmlformats.org/spreadsheetml/2006/main" count="3015" uniqueCount="1938">
  <si>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</si>
  <si>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</si>
  <si>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</si>
  <si>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</si>
  <si>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</si>
  <si>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</si>
  <si>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</si>
  <si>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</si>
  <si>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</si>
  <si>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</si>
  <si>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</si>
  <si>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</si>
  <si>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</si>
  <si>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</si>
  <si>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</si>
  <si>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</si>
  <si>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</si>
  <si>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</si>
  <si>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</si>
  <si>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</si>
  <si>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</si>
  <si>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</si>
  <si>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</si>
  <si>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</si>
  <si>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</si>
  <si>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</si>
  <si>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</si>
  <si>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</si>
  <si>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</si>
  <si>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</si>
  <si>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</si>
  <si>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</si>
  <si>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</si>
  <si>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</si>
  <si>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</si>
  <si>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</si>
  <si>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</si>
  <si>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</si>
  <si>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</si>
  <si>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</si>
  <si>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</si>
  <si>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</si>
  <si>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</si>
  <si>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</si>
  <si>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</si>
  <si>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</si>
  <si>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</si>
  <si>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</si>
  <si>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</si>
  <si>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</si>
  <si>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</si>
  <si>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</si>
  <si>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</si>
  <si>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</si>
  <si>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</si>
  <si>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</si>
  <si>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</si>
  <si>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</si>
  <si>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</si>
  <si>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</si>
  <si>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</si>
  <si>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</si>
  <si>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</si>
  <si>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</si>
  <si>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</si>
  <si>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</si>
  <si>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</si>
  <si>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</si>
  <si>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</si>
  <si>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</si>
  <si>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</si>
  <si>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</si>
  <si>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</si>
  <si>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</si>
  <si>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</si>
  <si>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</si>
  <si>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</si>
  <si>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</si>
  <si>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</si>
  <si>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</si>
  <si>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</si>
  <si>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</si>
  <si>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</si>
  <si>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</si>
  <si>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</si>
  <si>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</si>
  <si>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</si>
  <si>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</si>
  <si>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</si>
  <si>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</si>
  <si>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</si>
  <si>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</si>
  <si>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</si>
  <si>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</si>
  <si>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</si>
  <si>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</si>
  <si>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</si>
  <si>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</si>
  <si>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</si>
  <si>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</si>
  <si>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</si>
  <si>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</si>
  <si>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</si>
  <si>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</si>
  <si>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</si>
  <si>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</si>
  <si>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</si>
  <si>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</si>
  <si>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</si>
  <si>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</si>
  <si>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</si>
  <si>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</si>
  <si>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</si>
  <si>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</si>
  <si>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</si>
  <si>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</si>
  <si>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</si>
  <si>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</si>
  <si>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</si>
  <si>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</si>
  <si>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</si>
  <si>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</si>
  <si>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</si>
  <si>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</si>
  <si>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</si>
  <si>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</si>
  <si>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</si>
  <si>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</si>
  <si>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</si>
  <si>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</si>
  <si>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</si>
  <si>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</si>
  <si>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</si>
  <si>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</si>
  <si>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</si>
  <si>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</si>
  <si>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</si>
  <si>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</si>
  <si>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</si>
  <si>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</si>
  <si>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</si>
  <si>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</si>
  <si>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</si>
  <si>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</si>
  <si>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</si>
  <si>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</si>
  <si>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</si>
  <si>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</si>
  <si>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</si>
  <si>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</si>
  <si>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</si>
  <si>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</si>
  <si>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</si>
  <si>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</si>
  <si>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</si>
  <si>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</si>
  <si>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</si>
  <si>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</si>
  <si>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</si>
  <si>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</si>
  <si>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</si>
  <si>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</si>
  <si>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</si>
  <si>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</si>
  <si>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</si>
  <si>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</si>
  <si>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</si>
  <si>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</si>
  <si>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</si>
  <si>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</si>
  <si>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</si>
  <si>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</si>
  <si>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</si>
  <si>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</si>
  <si>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</si>
  <si>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</si>
  <si>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</si>
  <si>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</si>
  <si>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</si>
  <si>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</si>
  <si>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</si>
  <si>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</si>
  <si>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</si>
  <si>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</si>
  <si>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</si>
  <si>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</si>
  <si>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</si>
  <si>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</si>
  <si>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</si>
  <si>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</si>
  <si>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</si>
  <si>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</si>
  <si>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</si>
  <si>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</si>
  <si>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</si>
  <si>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</si>
  <si>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</si>
  <si>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</si>
  <si>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</si>
  <si>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</si>
  <si>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</si>
  <si>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</si>
  <si>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</si>
  <si>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</si>
  <si>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</si>
  <si>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</si>
  <si>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</si>
  <si>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</si>
  <si>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</si>
  <si>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</si>
  <si>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</si>
  <si>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</si>
  <si>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</si>
  <si>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</si>
  <si>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</si>
  <si>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</si>
  <si>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</si>
  <si>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</si>
  <si>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</si>
  <si>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</si>
  <si>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</si>
  <si>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</si>
  <si>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</si>
  <si>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</si>
  <si>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</si>
  <si>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</si>
  <si>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</si>
  <si>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</si>
  <si>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</si>
  <si>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</si>
  <si>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</si>
  <si>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</si>
  <si>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</si>
  <si>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</si>
  <si>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</si>
  <si>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</si>
  <si>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</si>
  <si>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</si>
  <si>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</si>
  <si>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</si>
  <si>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</si>
  <si>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</si>
  <si>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</si>
  <si>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</si>
  <si>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</si>
  <si>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</si>
  <si>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</si>
  <si>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</si>
  <si>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</si>
  <si>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</si>
  <si>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</si>
  <si>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</si>
  <si>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</si>
  <si>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</si>
  <si>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</si>
  <si>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</si>
  <si>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</si>
  <si>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</si>
  <si>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</si>
  <si>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</si>
  <si>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</si>
  <si>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</si>
  <si>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</si>
  <si>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</si>
  <si>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</si>
  <si>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</si>
  <si>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</si>
  <si>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</si>
  <si>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</si>
  <si>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</si>
  <si>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</si>
  <si>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</si>
  <si>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</si>
  <si>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</si>
  <si>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</si>
  <si>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</si>
  <si>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</si>
  <si>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</si>
  <si>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</si>
  <si>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</si>
  <si>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</si>
  <si>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</si>
  <si>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</si>
  <si>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</si>
  <si>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</si>
  <si>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</si>
  <si>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</si>
  <si>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</si>
  <si>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</si>
  <si>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</si>
  <si>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</si>
  <si>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</si>
  <si>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</si>
  <si>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</si>
  <si>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</si>
  <si>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</si>
  <si>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</si>
  <si>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</si>
  <si>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</si>
  <si>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</si>
  <si>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</si>
  <si>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</si>
  <si>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</si>
  <si>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</si>
  <si>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</si>
  <si>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</si>
  <si>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</si>
  <si>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</si>
  <si>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</si>
  <si>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</si>
  <si>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</si>
  <si>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</si>
  <si>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</si>
  <si>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</si>
  <si>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</si>
  <si>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</si>
  <si>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</si>
  <si>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</si>
  <si>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</si>
  <si>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</si>
  <si>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</si>
  <si>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</si>
  <si>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</si>
  <si>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</si>
  <si>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</si>
  <si>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</si>
  <si>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</si>
  <si>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</si>
  <si>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</si>
  <si>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</si>
  <si>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</si>
  <si>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</si>
  <si>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</si>
  <si>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</si>
  <si>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</si>
  <si>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</si>
  <si>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</si>
  <si>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</si>
  <si>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</si>
  <si>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</si>
  <si>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</si>
  <si>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</si>
  <si>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</si>
  <si>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</si>
  <si>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</si>
  <si>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</si>
  <si>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</si>
  <si>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</si>
  <si>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</si>
  <si>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</si>
  <si>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</si>
  <si>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</si>
  <si>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</si>
  <si>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</si>
  <si>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</si>
  <si>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</si>
  <si>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</si>
  <si>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</si>
  <si>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</si>
  <si>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</si>
  <si>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</si>
  <si>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</si>
  <si>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</si>
  <si>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</si>
  <si>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</si>
  <si>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</si>
  <si>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</si>
  <si>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</si>
  <si>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</si>
  <si>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</si>
  <si>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</si>
  <si>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</si>
  <si>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</si>
  <si>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</si>
  <si>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</si>
  <si>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</si>
  <si>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</si>
  <si>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</si>
  <si>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</si>
  <si>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</si>
  <si>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</si>
  <si>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</si>
  <si>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</si>
  <si>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</si>
  <si>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</si>
  <si>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</si>
  <si>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</si>
  <si>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</si>
  <si>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</si>
  <si>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</si>
  <si>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</si>
  <si>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</si>
  <si>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</si>
  <si>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</si>
  <si>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</si>
  <si>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</si>
  <si>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</si>
  <si>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</si>
  <si>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</si>
  <si>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</si>
  <si>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</si>
  <si>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</si>
  <si>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</si>
  <si>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</si>
  <si>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</si>
  <si>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</si>
  <si>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</si>
  <si>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</si>
  <si>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</si>
  <si>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</si>
  <si>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</si>
  <si>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</si>
  <si>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</si>
  <si>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</si>
  <si>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</si>
  <si>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</si>
  <si>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</si>
  <si>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</si>
  <si>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</si>
  <si>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</si>
  <si>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</si>
  <si>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</si>
  <si>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</si>
  <si>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</si>
  <si>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</si>
  <si>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</si>
  <si>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</si>
  <si>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</si>
  <si>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</si>
  <si>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</si>
  <si>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</si>
  <si>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</si>
  <si>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</si>
  <si>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</si>
  <si>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</si>
  <si>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</si>
  <si>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</si>
  <si>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</si>
  <si>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</si>
  <si>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</si>
  <si>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</si>
  <si>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</si>
  <si>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</si>
  <si>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</si>
  <si>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</si>
  <si>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</si>
  <si>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</si>
  <si>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</si>
  <si>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</si>
  <si>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</si>
  <si>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</si>
  <si>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</si>
  <si>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</si>
  <si>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</si>
  <si>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</si>
  <si>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</si>
  <si>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</si>
  <si>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</si>
  <si>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</si>
  <si>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</si>
  <si>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</si>
  <si>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</si>
  <si>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</si>
  <si>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</si>
  <si>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</si>
  <si>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</si>
  <si>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</si>
  <si>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</si>
  <si>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</si>
  <si>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</si>
  <si>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</si>
  <si>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</si>
  <si>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</si>
  <si>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</si>
  <si>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</si>
  <si>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</si>
  <si>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</si>
  <si>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</si>
  <si>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</si>
  <si>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</si>
  <si>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</si>
  <si>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</si>
  <si>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</si>
  <si>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</si>
  <si>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</si>
  <si>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</si>
  <si>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</si>
  <si>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</si>
  <si>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</si>
  <si>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</si>
  <si>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</si>
  <si>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</si>
  <si>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</si>
  <si>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</si>
  <si>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</si>
  <si>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</si>
  <si>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</si>
  <si>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</si>
  <si>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</si>
  <si>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</si>
  <si>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</si>
  <si>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</si>
  <si>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</si>
  <si>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</si>
  <si>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</si>
  <si>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</si>
  <si>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</si>
  <si>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</si>
  <si>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</si>
  <si>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</si>
  <si>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</si>
  <si>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</si>
  <si>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</si>
  <si>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</si>
  <si>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</si>
  <si>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</si>
  <si>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</si>
  <si>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</si>
  <si>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</si>
  <si>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</si>
  <si>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</si>
  <si>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</si>
  <si>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</si>
  <si>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</si>
  <si>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</si>
  <si>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</si>
  <si>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</si>
  <si>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</si>
  <si>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</si>
  <si>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</si>
  <si>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</si>
  <si>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</si>
  <si>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</si>
  <si>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</si>
  <si>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</si>
  <si>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</si>
  <si>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</si>
  <si>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</si>
  <si>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</si>
  <si>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</si>
  <si>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</si>
  <si>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</si>
  <si>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</si>
  <si>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</si>
  <si>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</si>
  <si>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</si>
  <si>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</si>
  <si>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</si>
  <si>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</si>
  <si>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</si>
  <si>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</si>
  <si>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</si>
  <si>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</si>
  <si>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</si>
  <si>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</si>
  <si>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</si>
  <si>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</si>
  <si>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</si>
  <si>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</si>
  <si>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</si>
  <si>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</si>
  <si>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</si>
  <si>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</si>
  <si>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</si>
  <si>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</si>
  <si>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</si>
  <si>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</si>
  <si>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</si>
  <si>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</si>
  <si>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</si>
  <si>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</si>
  <si>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</si>
  <si>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</si>
  <si>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</si>
  <si>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</si>
  <si>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</si>
  <si>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</si>
  <si>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</si>
  <si>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</si>
  <si>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</si>
  <si>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</si>
  <si>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</si>
  <si>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</si>
  <si>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</si>
  <si>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</si>
  <si>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</si>
  <si>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</si>
  <si>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</si>
  <si>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</si>
  <si>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</si>
  <si>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</si>
  <si>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</si>
  <si>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</si>
  <si>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</si>
  <si>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</si>
  <si>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</si>
  <si>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</si>
  <si>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</si>
  <si>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</si>
  <si>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</si>
  <si>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</si>
  <si>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</si>
  <si>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</si>
  <si>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</si>
  <si>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</si>
  <si>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</si>
  <si>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</si>
  <si>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</si>
  <si>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</si>
  <si>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</si>
  <si>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</si>
  <si>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</si>
  <si>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</si>
  <si>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</si>
  <si>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</si>
  <si>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</si>
  <si>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</si>
  <si>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</si>
  <si>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</si>
  <si>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</si>
  <si>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</si>
  <si>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</si>
  <si>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</si>
  <si>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</si>
  <si>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</si>
  <si>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</si>
  <si>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</si>
  <si>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</si>
  <si>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</si>
  <si>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</si>
  <si>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</si>
  <si>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</si>
  <si>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</si>
  <si>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</si>
  <si>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</si>
  <si>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</si>
  <si>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</si>
  <si>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</si>
  <si>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</si>
  <si>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</si>
  <si>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</si>
  <si>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</si>
  <si>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</si>
  <si>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</si>
  <si>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</si>
  <si>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</si>
  <si>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</si>
  <si>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</si>
  <si>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</si>
  <si>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</si>
  <si>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</si>
  <si>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</si>
  <si>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</si>
  <si>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</si>
  <si>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</si>
  <si>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</si>
  <si>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</si>
  <si>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</si>
  <si>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</si>
  <si>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</si>
  <si>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</si>
  <si>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</si>
  <si>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</si>
  <si>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</si>
  <si>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</si>
  <si>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</si>
  <si>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</si>
  <si>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</si>
  <si>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</si>
  <si>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</si>
  <si>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</si>
  <si>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</si>
  <si>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</si>
  <si>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</si>
  <si>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</si>
  <si>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</si>
  <si>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</si>
  <si>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</si>
  <si>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</si>
  <si>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</si>
  <si>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</si>
  <si>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</si>
  <si>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</si>
  <si>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</si>
  <si>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</si>
  <si>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</si>
  <si>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</si>
  <si>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</si>
  <si>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</si>
  <si>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</si>
  <si>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</si>
  <si>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</si>
  <si>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</si>
  <si>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</si>
  <si>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</si>
  <si>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</si>
  <si>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</si>
  <si>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</si>
  <si>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</si>
  <si>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</si>
  <si>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</si>
  <si>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</si>
  <si>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</si>
  <si>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</si>
  <si>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</si>
  <si>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</si>
  <si>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</si>
  <si>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</si>
  <si>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</si>
  <si>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</si>
  <si>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</si>
  <si>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</si>
  <si>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</si>
  <si>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</si>
  <si>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</si>
  <si>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</si>
  <si>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</si>
  <si>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</si>
  <si>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</si>
  <si>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</si>
  <si>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</si>
  <si>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</si>
  <si>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</si>
  <si>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</si>
  <si>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</si>
  <si>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</si>
  <si>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</si>
  <si>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</si>
  <si>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</si>
  <si>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</si>
  <si>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</si>
  <si>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</si>
  <si>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</si>
  <si>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</si>
  <si>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</si>
  <si>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</si>
  <si>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</si>
  <si>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</si>
  <si>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</si>
  <si>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</si>
  <si>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</si>
  <si>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</si>
  <si>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</si>
  <si>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</si>
  <si>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</si>
  <si>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</si>
  <si>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</si>
  <si>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</si>
  <si>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</si>
  <si>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</si>
  <si>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</si>
  <si>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</si>
  <si>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</si>
  <si>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</si>
  <si>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</si>
  <si>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</si>
  <si>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</si>
  <si>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</si>
  <si>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</si>
  <si>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</si>
  <si>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</si>
  <si>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</si>
  <si>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</si>
  <si>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</si>
  <si>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</si>
  <si>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</si>
  <si>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</si>
  <si>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</si>
  <si>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</si>
  <si>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</si>
  <si>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</si>
  <si>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</si>
  <si>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</si>
  <si>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</si>
  <si>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</si>
  <si>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</si>
  <si>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</si>
  <si>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</si>
  <si>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</si>
  <si>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</si>
  <si>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</si>
  <si>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</si>
  <si>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</si>
  <si>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</si>
  <si>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</si>
  <si>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</si>
  <si>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</si>
  <si>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</si>
  <si>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</si>
  <si>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</si>
  <si>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</si>
  <si>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</si>
  <si>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</si>
  <si>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</si>
  <si>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</si>
  <si>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</si>
  <si>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</si>
  <si>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</si>
  <si>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</si>
  <si>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</si>
  <si>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</si>
  <si>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</si>
  <si>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</si>
  <si>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</si>
  <si>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</si>
  <si>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</si>
  <si>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</si>
  <si>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</si>
  <si>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</si>
  <si>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</si>
  <si>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</si>
  <si>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</si>
  <si>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</si>
  <si>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</si>
  <si>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</si>
  <si>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</si>
  <si>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</si>
  <si>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</si>
  <si>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</si>
  <si>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</si>
  <si>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</si>
  <si>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</si>
  <si>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</si>
  <si>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</si>
  <si>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</si>
  <si>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</si>
  <si>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</si>
  <si>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</si>
  <si>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</si>
  <si>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</si>
  <si>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</si>
  <si>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</si>
  <si>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</si>
  <si>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</si>
  <si>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</si>
  <si>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</si>
  <si>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</si>
  <si>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</si>
  <si>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</si>
  <si>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</si>
  <si>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</si>
  <si>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</si>
  <si>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</si>
  <si>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</si>
  <si>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</si>
  <si>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</si>
  <si>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</si>
  <si>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</si>
  <si>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</si>
  <si>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</si>
  <si>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</si>
  <si>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</si>
  <si>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</si>
  <si>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</si>
  <si>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</si>
  <si>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</si>
  <si>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</si>
  <si>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</si>
  <si>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</si>
  <si>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</si>
  <si>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</si>
  <si>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</si>
  <si>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</si>
  <si>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</si>
  <si>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</si>
  <si>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</si>
  <si>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</si>
  <si>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</si>
  <si>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</si>
  <si>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</si>
  <si>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</si>
  <si>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</si>
  <si>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</si>
  <si>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</si>
  <si>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</si>
  <si>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</si>
  <si>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</si>
  <si>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</si>
  <si>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</si>
  <si>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</si>
  <si>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</si>
  <si>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</si>
  <si>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</si>
  <si>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</si>
  <si>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</si>
  <si>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</si>
  <si>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</si>
  <si>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</si>
  <si>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</si>
  <si>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</si>
  <si>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</si>
  <si>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</si>
  <si>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</si>
  <si>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</si>
  <si>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</si>
  <si>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</si>
  <si>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</si>
  <si>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</si>
  <si>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</si>
  <si>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</si>
  <si>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</si>
  <si>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</si>
  <si>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</si>
  <si>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</si>
  <si>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</si>
  <si>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</si>
  <si>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</si>
  <si>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</si>
  <si>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</si>
  <si>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</si>
  <si>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</si>
  <si>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</si>
  <si>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</si>
  <si>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</si>
  <si>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</si>
  <si>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</si>
  <si>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</si>
  <si>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</si>
  <si>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</si>
  <si>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</si>
  <si>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</si>
  <si>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</si>
  <si>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</si>
  <si>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</si>
  <si>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</si>
  <si>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</si>
  <si>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</si>
  <si>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</si>
  <si>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</si>
  <si>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</si>
  <si>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</si>
  <si>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</si>
  <si>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</si>
  <si>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</si>
  <si>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</si>
  <si>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</si>
  <si>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</si>
  <si>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</si>
  <si>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</si>
  <si>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</si>
  <si>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</si>
  <si>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</si>
  <si>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</si>
  <si>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</si>
  <si>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</si>
  <si>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</si>
  <si>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</si>
  <si>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</si>
  <si>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</si>
  <si>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</si>
  <si>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</si>
  <si>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</si>
  <si>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</si>
  <si>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</si>
  <si>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</si>
  <si>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</si>
  <si>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</si>
  <si>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</si>
  <si>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</si>
  <si>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</si>
  <si>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</si>
  <si>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</si>
  <si>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</si>
  <si>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</si>
  <si>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</si>
  <si>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</si>
  <si>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</si>
  <si>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</si>
  <si>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</si>
  <si>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</si>
  <si>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</si>
  <si>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</si>
  <si>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</si>
  <si>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</si>
  <si>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</si>
  <si>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</si>
  <si>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</si>
  <si>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</si>
  <si>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</si>
  <si>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</si>
  <si>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</si>
  <si>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</si>
  <si>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</si>
  <si>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</si>
  <si>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</si>
  <si>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</si>
  <si>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</si>
  <si>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</si>
  <si>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</si>
  <si>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</si>
  <si>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</si>
  <si>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</si>
  <si>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</si>
  <si>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</si>
  <si>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</si>
  <si>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</si>
  <si>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</si>
  <si>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</si>
  <si>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</si>
  <si>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</si>
  <si>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</si>
  <si>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</si>
  <si>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</si>
  <si>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</si>
  <si>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</si>
  <si>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</si>
  <si>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</si>
  <si>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</si>
  <si>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</si>
  <si>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</si>
  <si>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</si>
  <si>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</si>
  <si>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</si>
  <si>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</si>
  <si>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</si>
  <si>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</si>
  <si>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</si>
  <si>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</si>
  <si>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</si>
  <si>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</si>
  <si>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</si>
  <si>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</si>
  <si>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</si>
  <si>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</si>
  <si>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</si>
  <si>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</si>
  <si>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</si>
  <si>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</si>
  <si>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</si>
  <si>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</si>
  <si>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</si>
  <si>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</si>
  <si>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</si>
  <si>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</si>
  <si>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</si>
  <si>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</si>
  <si>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</si>
  <si>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</si>
  <si>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</si>
  <si>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</si>
  <si>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</si>
  <si>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</si>
  <si>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</si>
  <si>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</si>
  <si>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</si>
  <si>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</si>
  <si>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</si>
  <si>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</si>
  <si>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</si>
  <si>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</si>
  <si>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</si>
  <si>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</si>
  <si>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</si>
  <si>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</si>
  <si>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</si>
  <si>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</si>
  <si>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</si>
  <si>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</si>
  <si>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</si>
  <si>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</si>
  <si>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</si>
  <si>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</si>
  <si>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</si>
  <si>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</si>
  <si>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</si>
  <si>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</si>
  <si>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</si>
  <si>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</si>
  <si>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</si>
  <si>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</si>
  <si>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</si>
  <si>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</si>
  <si>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</si>
  <si>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</si>
  <si>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</si>
  <si>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</si>
  <si>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</si>
  <si>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</si>
  <si>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</si>
  <si>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</si>
  <si>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</si>
  <si>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</si>
  <si>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</si>
  <si>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</si>
  <si>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</si>
  <si>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</si>
  <si>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</si>
  <si>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</si>
  <si>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</si>
  <si>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</si>
  <si>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</si>
  <si>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</si>
  <si>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</si>
  <si>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</si>
  <si>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</si>
  <si>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</si>
  <si>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</si>
  <si>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</si>
  <si>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</si>
  <si>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</si>
  <si>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</si>
  <si>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</si>
  <si>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</si>
  <si>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</si>
  <si>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</si>
  <si>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</si>
  <si>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</si>
  <si>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</si>
  <si>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</si>
  <si>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</si>
  <si>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</si>
  <si>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</si>
  <si>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</si>
  <si>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</si>
  <si>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</si>
  <si>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</si>
  <si>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</si>
  <si>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</si>
  <si>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</si>
  <si>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</si>
  <si>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</si>
  <si>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</si>
  <si>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</si>
  <si>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</si>
  <si>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</si>
  <si>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</si>
  <si>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</si>
  <si>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</si>
  <si>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</si>
  <si>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</si>
  <si>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</si>
  <si>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</si>
  <si>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</si>
  <si>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</si>
  <si>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</si>
  <si>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</si>
  <si>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</si>
  <si>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</si>
  <si>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</si>
  <si>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</si>
  <si>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</si>
  <si>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</si>
  <si>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</si>
  <si>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</si>
  <si>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</si>
  <si>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</si>
  <si>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</si>
  <si>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</si>
  <si>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</si>
  <si>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</si>
  <si>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</si>
  <si>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</si>
  <si>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</si>
  <si>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</si>
  <si>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</si>
  <si>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</si>
  <si>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</si>
  <si>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</si>
  <si>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</si>
  <si>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</si>
  <si>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</si>
  <si>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</si>
  <si>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</si>
  <si>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</si>
  <si>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</si>
  <si>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</si>
  <si>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</si>
  <si>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</si>
  <si>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</si>
  <si>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</si>
  <si>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</si>
  <si>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</si>
  <si>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</si>
  <si>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</si>
  <si>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</si>
  <si>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</si>
  <si>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</si>
  <si>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</si>
  <si>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</si>
  <si>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</si>
  <si>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</si>
  <si>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</si>
  <si>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</si>
  <si>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</si>
  <si>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</si>
  <si>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</si>
  <si>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</si>
  <si>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</si>
  <si>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</si>
  <si>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</si>
  <si>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</si>
  <si>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</si>
  <si>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</si>
  <si>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</si>
  <si>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</si>
  <si>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</si>
  <si>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</si>
  <si>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</si>
  <si>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</si>
  <si>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</si>
  <si>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</si>
  <si>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</si>
  <si>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</si>
  <si>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</si>
  <si>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</si>
  <si>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</si>
  <si>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</si>
  <si>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</si>
  <si>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</si>
  <si>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</si>
  <si>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</si>
  <si>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</si>
  <si>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</si>
  <si>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</si>
  <si>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</si>
  <si>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</si>
  <si>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</si>
  <si>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</si>
  <si>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</si>
  <si>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</si>
  <si>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</si>
  <si>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</si>
  <si>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</si>
  <si>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</si>
  <si>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</si>
  <si>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</si>
  <si>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</si>
  <si>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</si>
  <si>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</si>
  <si>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</si>
  <si>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</si>
  <si>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</si>
  <si>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</si>
  <si>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</si>
  <si>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</si>
  <si>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</si>
  <si>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</si>
  <si>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</si>
  <si>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</si>
  <si>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</si>
  <si>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</si>
  <si>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</si>
  <si>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</si>
  <si>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</si>
  <si>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</si>
  <si>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</si>
  <si>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</si>
  <si>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</si>
  <si>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</si>
  <si>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</si>
  <si>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</si>
  <si>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</si>
  <si>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</si>
  <si>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</si>
  <si>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</si>
  <si>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</si>
  <si>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</si>
  <si>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</si>
  <si>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</si>
  <si>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</si>
  <si>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</si>
  <si>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</si>
  <si>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</si>
  <si>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</si>
  <si>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</si>
  <si>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</si>
  <si>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</si>
  <si>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</si>
  <si>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</si>
  <si>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</si>
  <si>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</si>
  <si>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</si>
  <si>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</si>
  <si>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</si>
  <si>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</si>
  <si>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</si>
  <si>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</si>
  <si>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</si>
  <si>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</si>
  <si>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</si>
  <si>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</si>
  <si>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</si>
  <si>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</si>
  <si>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</si>
  <si>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</si>
  <si>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</si>
  <si>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</si>
  <si>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</si>
  <si>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</si>
  <si>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</si>
  <si>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</si>
  <si>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</si>
  <si>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</si>
  <si>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</si>
  <si>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</si>
  <si>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</si>
  <si>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</si>
  <si>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</si>
  <si>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</si>
  <si>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</si>
  <si>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</si>
  <si>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</si>
  <si>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</si>
  <si>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</si>
  <si>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</si>
  <si>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</si>
  <si>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</si>
  <si>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</si>
  <si>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</si>
  <si>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</si>
  <si>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</si>
  <si>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</si>
  <si>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</si>
  <si>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</si>
  <si>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</si>
  <si>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</si>
  <si>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</si>
  <si>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</si>
  <si>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</si>
  <si>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</si>
  <si>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</si>
  <si>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</si>
  <si>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</si>
  <si>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</si>
  <si>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</si>
  <si>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</si>
  <si>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</si>
  <si>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</si>
  <si>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</si>
  <si>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</si>
  <si>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</si>
  <si>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</si>
  <si>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</si>
  <si>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</si>
  <si>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</si>
  <si>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</si>
  <si>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</si>
  <si>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</si>
  <si>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</si>
  <si>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</si>
  <si>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</si>
  <si>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</si>
  <si>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</si>
  <si>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</si>
  <si>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</si>
  <si>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</si>
  <si>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</si>
  <si>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</si>
  <si>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</si>
  <si>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</si>
  <si>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</si>
  <si>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</si>
  <si>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</si>
  <si>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</si>
  <si>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</si>
  <si>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</si>
  <si>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</si>
  <si>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</si>
  <si>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</si>
  <si>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</si>
  <si>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</si>
  <si>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</si>
  <si>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</si>
  <si>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</si>
  <si>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</si>
  <si>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</si>
  <si>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</si>
  <si>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</si>
  <si>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</si>
  <si>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</si>
  <si>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</si>
  <si>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</si>
  <si>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</si>
  <si>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</si>
  <si>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</si>
  <si>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</si>
  <si>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</si>
  <si>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</si>
  <si>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</si>
  <si>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</si>
  <si>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</si>
  <si>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</si>
  <si>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</si>
  <si>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</si>
  <si>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</si>
  <si>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</si>
  <si>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</si>
  <si>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</si>
  <si>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</si>
  <si>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</si>
  <si>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</si>
  <si>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</si>
  <si>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</si>
  <si>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</si>
  <si>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</si>
  <si>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</si>
  <si>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</si>
  <si>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</si>
  <si>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</si>
  <si>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</si>
  <si>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</si>
  <si>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</si>
  <si>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</si>
  <si>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</si>
  <si>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</si>
  <si>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</si>
  <si>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</si>
  <si>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</si>
  <si>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</si>
  <si>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</si>
  <si>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</si>
  <si>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</si>
  <si>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</si>
  <si>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</si>
  <si>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</si>
  <si>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</si>
  <si>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</si>
  <si>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</si>
  <si>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</si>
  <si>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</si>
  <si>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</si>
  <si>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</si>
  <si>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</si>
  <si>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</si>
  <si>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</si>
  <si>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</si>
  <si>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</si>
  <si>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</si>
  <si>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</si>
  <si>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</si>
  <si>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</si>
  <si>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</si>
  <si>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</si>
  <si>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</si>
  <si>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</si>
  <si>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</si>
  <si>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</si>
  <si>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</si>
  <si>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</si>
  <si>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</si>
  <si>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</si>
  <si>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</si>
  <si>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</si>
  <si>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</si>
  <si>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</si>
  <si>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</si>
  <si>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</si>
  <si>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</si>
  <si>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</si>
  <si>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</si>
  <si>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</si>
  <si>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</si>
  <si>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</si>
  <si>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</si>
  <si>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</si>
  <si>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</si>
  <si>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</si>
  <si>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</si>
  <si>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</si>
  <si>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</si>
  <si>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</si>
  <si>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</si>
  <si>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</si>
  <si>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</si>
  <si>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</si>
  <si>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</si>
  <si>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</si>
  <si>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</si>
  <si>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</si>
  <si>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</si>
  <si>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</si>
  <si>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</si>
  <si>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</si>
  <si>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</si>
  <si>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</si>
  <si>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</si>
  <si>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</si>
  <si>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</si>
  <si>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</si>
  <si>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</si>
  <si>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</si>
  <si>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</si>
  <si>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</si>
  <si>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</si>
  <si>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</si>
  <si>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</si>
  <si>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</si>
  <si>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</si>
  <si>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</si>
  <si>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</si>
  <si>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</si>
  <si>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</si>
  <si>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</si>
  <si>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</si>
  <si>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</si>
  <si>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</si>
  <si>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</si>
  <si>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</si>
  <si>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</si>
  <si>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</si>
  <si>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</si>
  <si>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</si>
  <si>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</si>
  <si>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</si>
  <si>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</si>
  <si>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</si>
  <si>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</si>
  <si>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</si>
  <si>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</si>
  <si>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</si>
  <si>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</si>
  <si>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</si>
  <si>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</si>
  <si>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</si>
  <si>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</si>
  <si>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</si>
  <si>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</si>
  <si>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</si>
  <si>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</si>
  <si>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</si>
  <si>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</si>
  <si>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</si>
  <si>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</si>
  <si>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</si>
  <si>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</si>
  <si>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</si>
  <si>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</si>
  <si>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</si>
  <si>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</si>
  <si>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</si>
  <si>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</si>
  <si>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</si>
  <si>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</si>
  <si>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</si>
  <si>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</si>
  <si>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</si>
  <si>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</si>
  <si>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</si>
  <si>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</si>
  <si>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</si>
  <si>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</si>
  <si>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</si>
  <si>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</si>
  <si>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</si>
  <si>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</si>
  <si>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</si>
  <si>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</si>
  <si>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</si>
  <si>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</si>
  <si>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</si>
  <si>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</si>
  <si>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</si>
  <si>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</si>
  <si>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</si>
  <si>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</si>
  <si>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</si>
  <si>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</si>
  <si>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</si>
  <si>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</si>
  <si>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</si>
  <si>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</si>
  <si>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</si>
  <si>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</si>
  <si>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</si>
  <si>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</si>
  <si>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</si>
  <si>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</si>
  <si>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</si>
  <si>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</si>
  <si>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</si>
  <si>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</si>
  <si>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</si>
  <si>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</si>
  <si>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</si>
  <si>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</si>
  <si>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</si>
  <si>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</si>
  <si>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</si>
  <si>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</si>
  <si>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</si>
  <si>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</si>
  <si>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</si>
  <si>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</si>
  <si>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</si>
  <si>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</si>
  <si>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</si>
  <si>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</si>
  <si>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</si>
  <si>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</si>
  <si>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</si>
  <si>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</si>
  <si>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</si>
  <si>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</si>
  <si>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</si>
  <si>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</si>
  <si>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</si>
  <si>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</si>
  <si>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</si>
  <si>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</si>
  <si>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</si>
  <si>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</si>
  <si>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</si>
  <si>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</si>
  <si>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</si>
  <si>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</si>
  <si>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</si>
  <si>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</si>
  <si>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</si>
  <si>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</si>
  <si>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</si>
  <si>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</si>
  <si>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</si>
  <si>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</si>
  <si>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</si>
  <si>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</si>
  <si>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</si>
  <si>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</si>
  <si>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</si>
  <si>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</si>
  <si>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</si>
  <si>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</si>
  <si>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</si>
  <si>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</si>
  <si>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</si>
  <si>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</si>
  <si>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</si>
  <si>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</si>
  <si>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</si>
  <si>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</si>
  <si>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</si>
  <si>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</si>
  <si>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</si>
  <si>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</si>
  <si>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</si>
  <si>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</si>
  <si>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</si>
  <si>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</si>
  <si>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</si>
  <si>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</si>
  <si>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</si>
  <si>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</si>
  <si>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</si>
  <si>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</si>
  <si>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</si>
  <si>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</si>
  <si>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</si>
  <si>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</si>
  <si>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</si>
  <si>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</si>
  <si>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</si>
  <si>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</si>
  <si>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</si>
  <si>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</si>
  <si>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</si>
  <si>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</si>
  <si>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</si>
  <si>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</si>
  <si>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</si>
  <si>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</si>
  <si>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</si>
  <si>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</si>
  <si>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</si>
  <si>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</si>
  <si>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</si>
  <si>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</si>
  <si>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</si>
  <si>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</si>
  <si>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</si>
  <si>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</si>
  <si>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</si>
  <si>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</si>
  <si>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</si>
  <si>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</si>
  <si>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</si>
  <si>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</si>
  <si>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</si>
  <si>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</si>
  <si>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</si>
  <si>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</si>
  <si>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</si>
  <si>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</si>
  <si>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</si>
  <si>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</si>
  <si>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</si>
  <si>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</si>
  <si>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</si>
  <si>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</si>
  <si>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</si>
  <si>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</si>
  <si>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</si>
  <si>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</si>
  <si>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</si>
  <si>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</si>
  <si>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</si>
  <si>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</si>
  <si>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</si>
  <si>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</si>
  <si>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</si>
  <si>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</si>
  <si>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</si>
  <si>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</si>
  <si>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</si>
  <si>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</si>
  <si>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</si>
  <si>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</si>
  <si>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</si>
  <si>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</si>
  <si>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</si>
  <si>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</si>
  <si>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</si>
  <si>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</si>
  <si>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</si>
  <si>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</si>
  <si>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</si>
  <si>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</si>
  <si>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</si>
  <si>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</si>
  <si>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</si>
  <si>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</si>
  <si>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</si>
  <si>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</si>
  <si>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</si>
  <si>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</si>
  <si>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</si>
  <si>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</si>
  <si>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</si>
  <si>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</si>
  <si>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</si>
  <si>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</si>
  <si>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</si>
  <si>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</si>
  <si>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</si>
  <si>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</si>
  <si>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</si>
  <si>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</si>
  <si>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</si>
  <si>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</si>
  <si>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</si>
  <si>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</si>
  <si>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</si>
  <si>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</si>
  <si>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</si>
  <si>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</si>
  <si>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</si>
  <si>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</si>
  <si>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t>
  </si>
  <si>
    <t>Aa3</t>
  </si>
  <si>
    <t>AA</t>
  </si>
  <si>
    <t>AA-</t>
  </si>
  <si>
    <t>Short Term Senior Debt</t>
  </si>
  <si>
    <t>A-1</t>
  </si>
  <si>
    <t>P-1</t>
  </si>
  <si>
    <t>R-1 H</t>
  </si>
  <si>
    <t>F1+</t>
  </si>
  <si>
    <t>Outlook</t>
  </si>
  <si>
    <t>Stable</t>
  </si>
  <si>
    <t>Positive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</si>
  <si>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</si>
  <si>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</si>
  <si>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</si>
  <si>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</si>
  <si>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</si>
  <si>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</si>
  <si>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</si>
  <si>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</si>
  <si>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</si>
  <si>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</si>
  <si>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</si>
  <si>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</si>
  <si>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</si>
  <si>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</si>
  <si>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</si>
  <si>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</si>
  <si>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</si>
  <si>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</si>
  <si>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</si>
  <si>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</si>
  <si>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</si>
  <si>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</si>
  <si>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</si>
  <si>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</si>
  <si>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</si>
  <si>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</si>
  <si>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</si>
  <si>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</si>
  <si>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</si>
  <si>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</si>
  <si>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</si>
  <si>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</si>
  <si>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</si>
  <si>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</si>
  <si>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</si>
  <si>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</si>
  <si>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</si>
  <si>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</si>
  <si>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</si>
  <si>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</si>
  <si>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</si>
  <si>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</si>
  <si>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</si>
  <si>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</si>
  <si>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</si>
  <si>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</si>
  <si>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</si>
  <si>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</si>
  <si>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</si>
  <si>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</si>
  <si>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</si>
  <si>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</si>
  <si>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</si>
  <si>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</si>
  <si>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</si>
  <si>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</si>
  <si>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</si>
  <si>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</si>
  <si>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</si>
  <si>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</si>
  <si>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</si>
  <si>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</si>
  <si>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</si>
  <si>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</si>
  <si>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</si>
  <si>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</si>
  <si>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</si>
  <si>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</si>
  <si>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</si>
  <si>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</si>
  <si>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</si>
  <si>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</si>
  <si>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</si>
  <si>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</si>
  <si>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</si>
  <si>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</si>
  <si>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</si>
  <si>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</si>
  <si>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</si>
  <si>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</si>
  <si>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</si>
  <si>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</si>
  <si>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</si>
  <si>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</si>
  <si>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</si>
  <si>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</si>
  <si>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</si>
  <si>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</si>
  <si>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</si>
  <si>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</si>
  <si>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</si>
  <si>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</si>
  <si>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</si>
  <si>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</si>
  <si>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</si>
  <si>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</si>
  <si>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</si>
  <si>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</si>
  <si>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</si>
  <si>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</si>
  <si>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</si>
  <si>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</si>
  <si>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</si>
  <si>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</si>
  <si>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</si>
  <si>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</si>
  <si>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</si>
  <si>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</si>
  <si>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</si>
  <si>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</si>
  <si>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</si>
  <si>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</si>
  <si>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</si>
  <si>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</si>
  <si>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</si>
  <si>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</si>
  <si>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</si>
  <si>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</si>
  <si>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</si>
  <si>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</si>
  <si>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</si>
  <si>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</si>
  <si>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</si>
  <si>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</si>
  <si>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</si>
  <si>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</si>
  <si>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</si>
  <si>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</si>
  <si>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</si>
  <si>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</si>
  <si>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</si>
  <si>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</si>
  <si>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</si>
  <si>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</si>
  <si>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</si>
  <si>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</si>
  <si>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</si>
  <si>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</si>
  <si>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</si>
  <si>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</si>
  <si>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</si>
  <si>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</si>
  <si>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</si>
  <si>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</si>
  <si>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</si>
  <si>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</si>
  <si>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</si>
  <si>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</si>
  <si>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</si>
  <si>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</si>
  <si>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</si>
  <si>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</si>
  <si>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</si>
  <si>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</si>
  <si>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</si>
  <si>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</si>
  <si>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</si>
  <si>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</si>
  <si>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</si>
  <si>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</si>
  <si>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</si>
  <si>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</si>
  <si>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</si>
  <si>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</si>
  <si>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</si>
  <si>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</si>
  <si>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</si>
  <si>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(2)</t>
  </si>
  <si>
    <t>OSFI Covered Bond Ratio Limit:</t>
  </si>
  <si>
    <t>https://www.nbc.ca/about-us/investors/capital-debt/legislative-covered-bonds.html#</t>
  </si>
  <si>
    <t>https://www.coveredbondlabel.com/pool/165</t>
  </si>
  <si>
    <t>National OC per CMHC Covered Bond Guide Section 4.3.8 (%)</t>
  </si>
  <si>
    <t>Issuer Default Rating long term / short term A+ / F1</t>
  </si>
  <si>
    <t xml:space="preserve">Counterparty Risk Assessment long term / short term  Aa3(cr) / P-1 (cr) Deposit Rating long term / short term Aa3 / P-1 </t>
  </si>
  <si>
    <t>103.00%</t>
  </si>
  <si>
    <t>(2) Per OSFI's letter dated May 23, 2019, the OSFI Covered Bond Ratio refers to total assets pledged for covered bond relative to total on-balance sheet assets. Total on-balance sheet assets as of April 30, 2024.</t>
  </si>
  <si>
    <t>Cut-off Date: [28/06/24]</t>
  </si>
  <si>
    <t>84.47%</t>
  </si>
  <si>
    <t>15.53%</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</si>
  <si>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28 Jun 2024</t>
    </r>
  </si>
  <si>
    <t>Reporting Date: [12/07/24]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</si>
</sst>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8" fillId="0" borderId="0" xfId="0" applyFont="1" applyAlignment="1">
      <alignment horizontal="left" vertical="center" wrapText="1" readingOrder="1"/>
    </xf>
    <xf numFmtId="0" fontId="49" fillId="0" borderId="0" xfId="0" applyFont="1" applyAlignment="1">
      <alignment vertical="center" wrapText="1" readingOrder="1"/>
    </xf>
    <xf numFmtId="0" fontId="50" fillId="0" borderId="0" xfId="0" applyFont="1" applyAlignment="1">
      <alignment vertical="center" wrapText="1" readingOrder="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0" borderId="16" xfId="0" applyFont="1" applyBorder="1" applyAlignment="1">
      <alignment horizontal="right" vertical="center" wrapText="1" readingOrder="1"/>
    </xf>
    <xf numFmtId="0" fontId="43" fillId="0" borderId="16" xfId="0" applyFont="1" applyBorder="1" applyAlignment="1">
      <alignment vertical="top" wrapText="1"/>
    </xf>
    <xf numFmtId="0" fontId="65" fillId="0" borderId="0" xfId="0" applyFont="1" applyAlignment="1">
      <alignment vertical="center" wrapText="1" readingOrder="1"/>
    </xf>
    <xf numFmtId="0" fontId="43" fillId="0" borderId="0" xfId="0" applyFont="1"/>
    <xf numFmtId="0" fontId="56" fillId="0" borderId="0" xfId="0" applyFont="1" applyAlignment="1">
      <alignment vertical="top" wrapText="1" readingOrder="1"/>
    </xf>
    <xf numFmtId="0" fontId="48" fillId="0" borderId="0" xfId="0" applyFont="1" applyAlignment="1">
      <alignment horizontal="center" vertical="center" wrapText="1" readingOrder="1"/>
    </xf>
    <xf numFmtId="0" fontId="49" fillId="0" borderId="0" xfId="0" applyFont="1" applyAlignment="1">
      <alignment horizontal="center" vertical="center" wrapText="1" readingOrder="1"/>
    </xf>
    <xf numFmtId="168" fontId="49" fillId="0" borderId="0" xfId="0" applyNumberFormat="1" applyFont="1" applyAlignment="1">
      <alignment horizontal="center" vertical="center" wrapText="1" readingOrder="1"/>
    </xf>
    <xf numFmtId="169" fontId="49" fillId="0" borderId="0" xfId="0" applyNumberFormat="1" applyFont="1" applyAlignment="1">
      <alignment horizontal="center" vertical="center" wrapText="1" readingOrder="1"/>
    </xf>
    <xf numFmtId="170" fontId="49"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45" fillId="0" borderId="0" xfId="0" applyFont="1" applyAlignment="1">
      <alignment vertical="top" wrapText="1" readingOrder="1"/>
    </xf>
    <xf numFmtId="0" fontId="47" fillId="7" borderId="0" xfId="0" applyFont="1" applyFill="1" applyAlignment="1">
      <alignment vertical="center" wrapText="1" readingOrder="1"/>
    </xf>
    <xf numFmtId="0" fontId="51" fillId="0" borderId="0" xfId="0" applyFont="1" applyAlignment="1">
      <alignment horizontal="center" vertical="center" wrapText="1" readingOrder="1"/>
    </xf>
    <xf numFmtId="0" fontId="50" fillId="0" borderId="0" xfId="0" applyFont="1" applyAlignment="1">
      <alignment vertical="top" wrapText="1" readingOrder="1"/>
    </xf>
    <xf numFmtId="0" fontId="50" fillId="0" borderId="0" xfId="0" applyFont="1" applyAlignment="1">
      <alignment horizontal="center" vertical="top" wrapText="1" readingOrder="1"/>
    </xf>
    <xf numFmtId="171" fontId="50" fillId="0" borderId="0" xfId="0" applyNumberFormat="1" applyFont="1" applyAlignment="1">
      <alignment horizontal="center" vertical="top" wrapText="1" readingOrder="1"/>
    </xf>
    <xf numFmtId="0" fontId="51" fillId="0" borderId="0" xfId="0" applyFont="1" applyAlignment="1">
      <alignment horizontal="left" vertical="center" wrapText="1" readingOrder="1"/>
    </xf>
    <xf numFmtId="0" fontId="50" fillId="0" borderId="0" xfId="0" applyFont="1" applyAlignment="1">
      <alignment horizontal="center" vertical="center" wrapText="1" readingOrder="1"/>
    </xf>
    <xf numFmtId="168" fontId="49"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52" fillId="0" borderId="0" xfId="0" applyFont="1" applyAlignment="1">
      <alignment vertical="top" wrapText="1" readingOrder="1"/>
    </xf>
    <xf numFmtId="0" fontId="50" fillId="0" borderId="0" xfId="0" applyFont="1" applyAlignment="1">
      <alignment vertical="center" wrapText="1" readingOrder="1"/>
    </xf>
    <xf numFmtId="0" fontId="48" fillId="0" borderId="0" xfId="0" applyFont="1" applyAlignment="1">
      <alignment horizontal="center" vertical="top" wrapText="1" readingOrder="1"/>
    </xf>
    <xf numFmtId="0" fontId="57" fillId="0" borderId="0" xfId="0" applyFont="1" applyAlignment="1">
      <alignment horizontal="center" vertical="top" wrapText="1" readingOrder="1"/>
    </xf>
    <xf numFmtId="0" fontId="54" fillId="0" borderId="0" xfId="0" applyFont="1" applyAlignment="1">
      <alignment horizontal="left" vertical="center" wrapText="1" readingOrder="1"/>
    </xf>
    <xf numFmtId="0" fontId="50" fillId="0" borderId="0" xfId="0" applyFont="1" applyAlignment="1">
      <alignment horizontal="left" vertical="center" wrapText="1" readingOrder="1"/>
    </xf>
    <xf numFmtId="0" fontId="48" fillId="0" borderId="0" xfId="0" applyFont="1" applyAlignment="1">
      <alignment horizontal="right" vertical="top" wrapText="1" readingOrder="1"/>
    </xf>
    <xf numFmtId="0" fontId="56" fillId="0" borderId="0" xfId="0" applyFont="1" applyAlignment="1">
      <alignment horizontal="left" vertical="center" wrapText="1" readingOrder="1"/>
    </xf>
    <xf numFmtId="168" fontId="56" fillId="0" borderId="0" xfId="0" applyNumberFormat="1" applyFont="1" applyAlignment="1">
      <alignment horizontal="right" vertical="center" wrapText="1" readingOrder="1"/>
    </xf>
    <xf numFmtId="0" fontId="50" fillId="0" borderId="0" xfId="0" applyFont="1" applyAlignment="1">
      <alignment horizontal="right" vertical="center" wrapText="1" readingOrder="1"/>
    </xf>
    <xf numFmtId="168" fontId="50" fillId="0" borderId="0" xfId="0" applyNumberFormat="1" applyFont="1" applyAlignment="1">
      <alignment horizontal="right" vertical="center" wrapText="1" readingOrder="1"/>
    </xf>
    <xf numFmtId="172" fontId="50" fillId="0" borderId="0" xfId="0" applyNumberFormat="1" applyFont="1" applyAlignment="1">
      <alignment horizontal="left" vertical="center" wrapText="1" readingOrder="1"/>
    </xf>
    <xf numFmtId="0" fontId="48" fillId="0" borderId="0" xfId="0" applyFont="1" applyAlignment="1">
      <alignment horizontal="right" vertical="center" wrapText="1" readingOrder="1"/>
    </xf>
    <xf numFmtId="168" fontId="50" fillId="0" borderId="0" xfId="0" applyNumberFormat="1" applyFont="1" applyAlignment="1">
      <alignment horizontal="left" vertical="center" wrapText="1" readingOrder="1"/>
    </xf>
    <xf numFmtId="0" fontId="56" fillId="0" borderId="0" xfId="0" applyFont="1" applyAlignment="1">
      <alignment vertical="center" wrapText="1" readingOrder="1"/>
    </xf>
    <xf numFmtId="0" fontId="51" fillId="0" borderId="0" xfId="0" applyFont="1" applyAlignment="1">
      <alignment horizontal="right" vertical="center" wrapText="1" readingOrder="1"/>
    </xf>
    <xf numFmtId="0" fontId="50" fillId="0" borderId="0" xfId="0" applyFont="1" applyAlignment="1">
      <alignment wrapText="1" readingOrder="1"/>
    </xf>
    <xf numFmtId="168" fontId="56" fillId="0" borderId="14" xfId="0" applyNumberFormat="1" applyFont="1" applyBorder="1" applyAlignment="1">
      <alignment horizontal="right" vertical="center" wrapText="1" readingOrder="1"/>
    </xf>
    <xf numFmtId="0" fontId="57" fillId="0" borderId="0" xfId="0" applyFont="1" applyAlignment="1">
      <alignment vertical="top" wrapText="1" readingOrder="1"/>
    </xf>
    <xf numFmtId="0" fontId="57" fillId="0" borderId="0" xfId="0" applyFont="1" applyAlignment="1">
      <alignment horizontal="left" vertical="top" wrapText="1" readingOrder="1"/>
    </xf>
    <xf numFmtId="172" fontId="50" fillId="0" borderId="0" xfId="0" applyNumberFormat="1" applyFont="1" applyAlignment="1">
      <alignment horizontal="right" vertical="center" wrapText="1" readingOrder="1"/>
    </xf>
    <xf numFmtId="0" fontId="56" fillId="0" borderId="0" xfId="0" applyFont="1" applyAlignment="1">
      <alignment horizontal="right" vertical="center" wrapText="1" readingOrder="1"/>
    </xf>
    <xf numFmtId="168" fontId="50" fillId="0" borderId="14" xfId="0" applyNumberFormat="1" applyFont="1" applyBorder="1" applyAlignment="1">
      <alignment horizontal="right" vertical="center" wrapText="1" readingOrder="1"/>
    </xf>
    <xf numFmtId="10" fontId="50" fillId="0" borderId="0" xfId="0" applyNumberFormat="1" applyFont="1" applyAlignment="1">
      <alignment horizontal="right" vertical="center" wrapText="1" readingOrder="1"/>
    </xf>
    <xf numFmtId="0" fontId="67" fillId="0" borderId="0" xfId="0" applyFont="1"/>
    <xf numFmtId="173" fontId="50" fillId="0" borderId="0" xfId="0" applyNumberFormat="1" applyFont="1" applyAlignment="1">
      <alignment horizontal="right" vertical="center" wrapText="1" readingOrder="1"/>
    </xf>
    <xf numFmtId="0" fontId="60" fillId="0" borderId="0" xfId="0" applyFont="1" applyAlignment="1">
      <alignment horizontal="left" vertical="center" wrapText="1" readingOrder="1"/>
    </xf>
    <xf numFmtId="0" fontId="60" fillId="0" borderId="0" xfId="0" applyFont="1" applyAlignment="1">
      <alignment horizontal="right" vertical="center" wrapText="1" readingOrder="1"/>
    </xf>
    <xf numFmtId="174" fontId="50" fillId="0" borderId="0" xfId="0" applyNumberFormat="1" applyFont="1" applyAlignment="1">
      <alignment horizontal="right" vertical="center" wrapText="1" readingOrder="1"/>
    </xf>
    <xf numFmtId="0" fontId="58" fillId="0" borderId="0" xfId="0" applyFont="1" applyAlignment="1">
      <alignment vertical="center" wrapText="1" readingOrder="1"/>
    </xf>
    <xf numFmtId="0" fontId="59" fillId="7" borderId="0" xfId="0" applyFont="1" applyFill="1" applyAlignment="1">
      <alignment vertical="center" wrapText="1" readingOrder="1"/>
    </xf>
    <xf numFmtId="0" fontId="61" fillId="0" borderId="0" xfId="0" applyFont="1" applyAlignment="1">
      <alignment horizontal="left" vertical="center" wrapText="1" readingOrder="1"/>
    </xf>
    <xf numFmtId="173" fontId="61" fillId="0" borderId="0" xfId="0" applyNumberFormat="1" applyFont="1" applyAlignment="1">
      <alignment horizontal="right" vertical="center" wrapText="1" readingOrder="1"/>
    </xf>
    <xf numFmtId="172" fontId="61" fillId="0" borderId="0" xfId="0" applyNumberFormat="1" applyFont="1" applyAlignment="1">
      <alignment horizontal="right" vertical="center" wrapText="1" readingOrder="1"/>
    </xf>
    <xf numFmtId="168" fontId="61"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173" fontId="61"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1" fillId="0" borderId="15" xfId="0" applyNumberFormat="1" applyFont="1" applyBorder="1" applyAlignment="1">
      <alignment horizontal="right" vertical="center" wrapText="1" readingOrder="1"/>
    </xf>
    <xf numFmtId="168" fontId="61" fillId="0" borderId="15" xfId="0" applyNumberFormat="1" applyFont="1" applyBorder="1" applyAlignment="1">
      <alignment horizontal="right" vertical="center" wrapText="1" readingOrder="1"/>
    </xf>
    <xf numFmtId="0" fontId="61" fillId="0" borderId="0" xfId="0" applyFont="1" applyAlignment="1">
      <alignment horizontal="right" vertical="center" wrapText="1" readingOrder="1"/>
    </xf>
    <xf numFmtId="0" fontId="64" fillId="0" borderId="0" xfId="0" applyFont="1" applyAlignment="1">
      <alignment vertical="center" wrapText="1" readingOrder="1"/>
    </xf>
    <xf numFmtId="0" fontId="63" fillId="7" borderId="0" xfId="0" applyFont="1" applyFill="1" applyAlignment="1">
      <alignment vertical="center" wrapText="1" readingOrder="1"/>
    </xf>
    <xf numFmtId="0" fontId="64" fillId="0" borderId="0" xfId="0" applyFont="1" applyAlignment="1">
      <alignment horizontal="right" vertical="center" wrapText="1" readingOrder="1"/>
    </xf>
    <xf numFmtId="0" fontId="49" fillId="0" borderId="0" xfId="0" applyFont="1" applyAlignment="1">
      <alignment vertical="center" wrapText="1" readingOrder="1"/>
    </xf>
    <xf numFmtId="168" fontId="49" fillId="0" borderId="0" xfId="0" applyNumberFormat="1" applyFont="1" applyAlignment="1">
      <alignment horizontal="right" vertical="center" wrapText="1" readingOrder="1"/>
    </xf>
    <xf numFmtId="168" fontId="49" fillId="0" borderId="14" xfId="0" applyNumberFormat="1" applyFont="1" applyBorder="1" applyAlignment="1">
      <alignment horizontal="right" vertical="center" wrapText="1" readingOrder="1"/>
    </xf>
    <xf numFmtId="0" fontId="66" fillId="7" borderId="0" xfId="0" applyFont="1" applyFill="1" applyAlignment="1">
      <alignment vertical="center" wrapText="1" readingOrder="1"/>
    </xf>
    <xf numFmtId="0" fontId="39" fillId="0" borderId="0" xfId="0" applyFont="1" applyAlignment="1">
      <alignment horizontal="left" vertical="center" wrapText="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3" name="Picture 1">
          <a:extLst>
            <a:ext uri="{FF2B5EF4-FFF2-40B4-BE49-F238E27FC236}">
              <a16:creationId xmlns:a16="http://schemas.microsoft.com/office/drawing/2014/main" id="{4D9B1050-1105-4739-B452-81672C807A6F}"/>
            </a:ext>
          </a:extLst>
        </xdr:cNvPr>
        <xdr:cNvPicPr/>
      </xdr:nvPicPr>
      <xdr:blipFill>
        <a:blip xmlns:r="http://schemas.openxmlformats.org/officeDocument/2006/relationships" r:embed="rId1" cstate="print"/>
        <a:stretch>
          <a:fillRect/>
        </a:stretch>
      </xdr:blipFill>
      <xdr:spPr>
        <a:xfrm>
          <a:off x="0" y="695325"/>
          <a:ext cx="1520367" cy="4860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C10" sqref="C10"/>
    </sheetView>
  </sheetViews>
  <sheetFormatPr baseColWidth="10"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52" t="s">
        <v>1611</v>
      </c>
      <c r="E6" s="152"/>
      <c r="F6" s="152"/>
      <c r="G6" s="152"/>
      <c r="H6" s="152"/>
      <c r="I6" s="6"/>
      <c r="J6" s="7"/>
    </row>
    <row r="7" spans="2:10" ht="26" x14ac:dyDescent="0.35">
      <c r="B7" s="5"/>
      <c r="C7" s="6"/>
      <c r="D7" s="6"/>
      <c r="E7" s="6"/>
      <c r="F7" s="10" t="s">
        <v>12</v>
      </c>
      <c r="G7" s="6"/>
      <c r="H7" s="6"/>
      <c r="I7" s="6"/>
      <c r="J7" s="7"/>
    </row>
    <row r="8" spans="2:10" ht="26" x14ac:dyDescent="0.35">
      <c r="B8" s="5"/>
      <c r="C8" s="6"/>
      <c r="D8" s="6"/>
      <c r="E8" s="6"/>
      <c r="F8" s="10" t="s">
        <v>1613</v>
      </c>
      <c r="G8" s="6"/>
      <c r="H8" s="6"/>
      <c r="I8" s="6"/>
      <c r="J8" s="7"/>
    </row>
    <row r="9" spans="2:10" ht="21" x14ac:dyDescent="0.35">
      <c r="B9" s="5"/>
      <c r="C9" s="6"/>
      <c r="D9" s="6"/>
      <c r="E9" s="6"/>
      <c r="F9" s="11" t="s">
        <v>1937</v>
      </c>
      <c r="G9" s="6"/>
      <c r="H9" s="6"/>
      <c r="I9" s="6"/>
      <c r="J9" s="7"/>
    </row>
    <row r="10" spans="2:10" ht="21" x14ac:dyDescent="0.35">
      <c r="B10" s="5"/>
      <c r="C10" s="6"/>
      <c r="D10" s="6"/>
      <c r="E10" s="6"/>
      <c r="F10" s="11" t="s">
        <v>1933</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55" t="s">
        <v>15</v>
      </c>
      <c r="E24" s="156" t="s">
        <v>16</v>
      </c>
      <c r="F24" s="156"/>
      <c r="G24" s="156"/>
      <c r="H24" s="156"/>
      <c r="I24" s="6"/>
      <c r="J24" s="7"/>
    </row>
    <row r="25" spans="2:10" x14ac:dyDescent="0.35">
      <c r="B25" s="5"/>
      <c r="C25" s="6"/>
      <c r="D25" s="6"/>
      <c r="H25" s="6"/>
      <c r="I25" s="6"/>
      <c r="J25" s="7"/>
    </row>
    <row r="26" spans="2:10" x14ac:dyDescent="0.35">
      <c r="B26" s="5"/>
      <c r="C26" s="6"/>
      <c r="D26" s="155" t="s">
        <v>17</v>
      </c>
      <c r="E26" s="156"/>
      <c r="F26" s="156"/>
      <c r="G26" s="156"/>
      <c r="H26" s="156"/>
      <c r="I26" s="6"/>
      <c r="J26" s="7"/>
    </row>
    <row r="27" spans="2:10" x14ac:dyDescent="0.35">
      <c r="B27" s="5"/>
      <c r="C27" s="6"/>
      <c r="D27" s="14"/>
      <c r="E27" s="14"/>
      <c r="F27" s="14"/>
      <c r="G27" s="14"/>
      <c r="H27" s="14"/>
      <c r="I27" s="6"/>
      <c r="J27" s="7"/>
    </row>
    <row r="28" spans="2:10" x14ac:dyDescent="0.35">
      <c r="B28" s="5"/>
      <c r="C28" s="6"/>
      <c r="D28" s="155" t="s">
        <v>18</v>
      </c>
      <c r="E28" s="156" t="s">
        <v>16</v>
      </c>
      <c r="F28" s="156"/>
      <c r="G28" s="156"/>
      <c r="H28" s="156"/>
      <c r="I28" s="6"/>
      <c r="J28" s="7"/>
    </row>
    <row r="29" spans="2:10" x14ac:dyDescent="0.35">
      <c r="B29" s="5"/>
      <c r="C29" s="6"/>
      <c r="D29" s="14"/>
      <c r="E29" s="14"/>
      <c r="F29" s="14"/>
      <c r="G29" s="14"/>
      <c r="H29" s="14"/>
      <c r="I29" s="6"/>
      <c r="J29" s="7"/>
    </row>
    <row r="30" spans="2:10" x14ac:dyDescent="0.35">
      <c r="B30" s="5"/>
      <c r="C30" s="6"/>
      <c r="D30" s="155" t="s">
        <v>19</v>
      </c>
      <c r="E30" s="156" t="s">
        <v>16</v>
      </c>
      <c r="F30" s="156"/>
      <c r="G30" s="156"/>
      <c r="H30" s="156"/>
      <c r="I30" s="6"/>
      <c r="J30" s="7"/>
    </row>
    <row r="31" spans="2:10" x14ac:dyDescent="0.35">
      <c r="B31" s="5"/>
      <c r="C31" s="6"/>
      <c r="D31" s="14"/>
      <c r="E31" s="14"/>
      <c r="F31" s="14"/>
      <c r="G31" s="14"/>
      <c r="H31" s="14"/>
      <c r="I31" s="6"/>
      <c r="J31" s="7"/>
    </row>
    <row r="32" spans="2:10" x14ac:dyDescent="0.35">
      <c r="B32" s="5"/>
      <c r="C32" s="6"/>
      <c r="D32" s="155" t="s">
        <v>20</v>
      </c>
      <c r="E32" s="156" t="s">
        <v>16</v>
      </c>
      <c r="F32" s="156"/>
      <c r="G32" s="156"/>
      <c r="H32" s="156"/>
      <c r="I32" s="6"/>
      <c r="J32" s="7"/>
    </row>
    <row r="33" spans="2:10" x14ac:dyDescent="0.35">
      <c r="B33" s="5"/>
      <c r="C33" s="6"/>
      <c r="I33" s="6"/>
      <c r="J33" s="7"/>
    </row>
    <row r="34" spans="2:10" x14ac:dyDescent="0.35">
      <c r="B34" s="5"/>
      <c r="C34" s="6"/>
      <c r="D34" s="155" t="s">
        <v>21</v>
      </c>
      <c r="E34" s="156" t="s">
        <v>16</v>
      </c>
      <c r="F34" s="156"/>
      <c r="G34" s="156"/>
      <c r="H34" s="156"/>
      <c r="I34" s="6"/>
      <c r="J34" s="7"/>
    </row>
    <row r="35" spans="2:10" x14ac:dyDescent="0.35">
      <c r="B35" s="5"/>
      <c r="C35" s="6"/>
      <c r="D35" s="6"/>
      <c r="E35" s="6"/>
      <c r="F35" s="6"/>
      <c r="G35" s="6"/>
      <c r="H35" s="6"/>
      <c r="I35" s="6"/>
      <c r="J35" s="7"/>
    </row>
    <row r="36" spans="2:10" x14ac:dyDescent="0.35">
      <c r="B36" s="5"/>
      <c r="C36" s="6"/>
      <c r="D36" s="153" t="s">
        <v>22</v>
      </c>
      <c r="E36" s="154"/>
      <c r="F36" s="154"/>
      <c r="G36" s="154"/>
      <c r="H36" s="154"/>
      <c r="I36" s="6"/>
      <c r="J36" s="7"/>
    </row>
    <row r="37" spans="2:10" x14ac:dyDescent="0.35">
      <c r="B37" s="5"/>
      <c r="C37" s="6"/>
      <c r="D37" s="6"/>
      <c r="E37" s="6"/>
      <c r="F37" s="13"/>
      <c r="G37" s="6"/>
      <c r="H37" s="6"/>
      <c r="I37" s="6"/>
      <c r="J37" s="7"/>
    </row>
    <row r="38" spans="2:10" x14ac:dyDescent="0.35">
      <c r="B38" s="5"/>
      <c r="C38" s="6"/>
      <c r="D38" s="153" t="s">
        <v>1030</v>
      </c>
      <c r="E38" s="154"/>
      <c r="F38" s="154"/>
      <c r="G38" s="154"/>
      <c r="H38" s="154"/>
      <c r="I38" s="6"/>
      <c r="J38" s="7"/>
    </row>
    <row r="39" spans="2:10" x14ac:dyDescent="0.35">
      <c r="B39" s="5"/>
      <c r="C39" s="6"/>
      <c r="I39" s="6"/>
      <c r="J39" s="7"/>
    </row>
    <row r="40" spans="2:10" x14ac:dyDescent="0.35">
      <c r="B40" s="5"/>
      <c r="C40" s="6"/>
      <c r="D40" s="153" t="s">
        <v>1581</v>
      </c>
      <c r="E40" s="154" t="s">
        <v>16</v>
      </c>
      <c r="F40" s="154"/>
      <c r="G40" s="154"/>
      <c r="H40" s="154"/>
      <c r="I40" s="6"/>
      <c r="J40" s="7"/>
    </row>
    <row r="41" spans="2:10" x14ac:dyDescent="0.35">
      <c r="B41" s="5"/>
      <c r="C41" s="6"/>
      <c r="D41" s="6"/>
      <c r="E41" s="14"/>
      <c r="F41" s="14"/>
      <c r="G41" s="14"/>
      <c r="H41" s="14"/>
      <c r="I41" s="6"/>
      <c r="J41" s="7"/>
    </row>
    <row r="42" spans="2:10" x14ac:dyDescent="0.35">
      <c r="B42" s="5"/>
      <c r="C42" s="6"/>
      <c r="D42" s="153" t="s">
        <v>1582</v>
      </c>
      <c r="E42" s="154"/>
      <c r="F42" s="154"/>
      <c r="G42" s="154"/>
      <c r="H42" s="154"/>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91" zoomScale="54" zoomScaleNormal="78" workbookViewId="0">
      <selection activeCell="C38" sqref="C38"/>
    </sheetView>
  </sheetViews>
  <sheetFormatPr baseColWidth="10"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1031</v>
      </c>
      <c r="B1" s="19"/>
      <c r="C1" s="20"/>
      <c r="D1" s="20"/>
      <c r="E1" s="20"/>
      <c r="F1" s="134" t="s">
        <v>1593</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1062</v>
      </c>
      <c r="D3" s="23"/>
      <c r="E3" s="23"/>
      <c r="F3" s="20"/>
      <c r="G3" s="23"/>
      <c r="H3" s="20"/>
      <c r="L3" s="20"/>
      <c r="M3" s="20"/>
    </row>
    <row r="4" spans="1:13" ht="15" thickBot="1" x14ac:dyDescent="0.4">
      <c r="H4" s="20"/>
      <c r="L4" s="20"/>
      <c r="M4" s="20"/>
    </row>
    <row r="5" spans="1:13" ht="18.5" x14ac:dyDescent="0.35">
      <c r="A5" s="26"/>
      <c r="B5" s="27" t="s">
        <v>24</v>
      </c>
      <c r="C5" s="26"/>
      <c r="E5" s="28"/>
      <c r="F5" s="28"/>
      <c r="H5" s="20"/>
      <c r="L5" s="20"/>
      <c r="M5" s="20"/>
    </row>
    <row r="6" spans="1:13" x14ac:dyDescent="0.35">
      <c r="B6" s="30" t="s">
        <v>25</v>
      </c>
      <c r="C6" s="28"/>
      <c r="D6" s="28"/>
      <c r="H6" s="20"/>
      <c r="L6" s="20"/>
      <c r="M6" s="20"/>
    </row>
    <row r="7" spans="1:13" x14ac:dyDescent="0.35">
      <c r="B7" s="29" t="s">
        <v>26</v>
      </c>
      <c r="C7" s="28"/>
      <c r="D7" s="28"/>
      <c r="H7" s="20"/>
      <c r="L7" s="20"/>
      <c r="M7" s="20"/>
    </row>
    <row r="8" spans="1:13" x14ac:dyDescent="0.35">
      <c r="B8" s="29" t="s">
        <v>27</v>
      </c>
      <c r="C8" s="28"/>
      <c r="D8" s="28"/>
      <c r="F8" s="22" t="s">
        <v>28</v>
      </c>
      <c r="H8" s="20"/>
      <c r="L8" s="20"/>
      <c r="M8" s="20"/>
    </row>
    <row r="9" spans="1:13" x14ac:dyDescent="0.35">
      <c r="B9" s="30" t="s">
        <v>1482</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25</v>
      </c>
      <c r="C13" s="34"/>
      <c r="D13" s="34"/>
      <c r="E13" s="34"/>
      <c r="F13" s="34"/>
      <c r="G13" s="35"/>
      <c r="H13" s="20"/>
      <c r="L13" s="20"/>
      <c r="M13" s="20"/>
    </row>
    <row r="14" spans="1:13" x14ac:dyDescent="0.35">
      <c r="A14" s="22" t="s">
        <v>32</v>
      </c>
      <c r="B14" s="36" t="s">
        <v>0</v>
      </c>
      <c r="C14" s="22" t="s">
        <v>12</v>
      </c>
      <c r="E14" s="28"/>
      <c r="F14" s="28"/>
      <c r="H14" s="20"/>
      <c r="L14" s="20"/>
      <c r="M14" s="20"/>
    </row>
    <row r="15" spans="1:13" x14ac:dyDescent="0.35">
      <c r="A15" s="22" t="s">
        <v>33</v>
      </c>
      <c r="B15" s="36" t="s">
        <v>34</v>
      </c>
      <c r="C15" s="22" t="s">
        <v>1613</v>
      </c>
      <c r="E15" s="28"/>
      <c r="F15" s="28"/>
      <c r="H15" s="20"/>
      <c r="L15" s="20"/>
      <c r="M15" s="20"/>
    </row>
    <row r="16" spans="1:13" ht="29" x14ac:dyDescent="0.35">
      <c r="A16" s="22" t="s">
        <v>35</v>
      </c>
      <c r="B16" s="36" t="s">
        <v>1595</v>
      </c>
      <c r="C16" s="22" t="s">
        <v>1616</v>
      </c>
      <c r="E16" s="28"/>
      <c r="F16" s="28"/>
      <c r="H16" s="20"/>
      <c r="L16" s="20"/>
      <c r="M16" s="20"/>
    </row>
    <row r="17" spans="1:13" ht="43.5" x14ac:dyDescent="0.35">
      <c r="A17" s="22" t="s">
        <v>37</v>
      </c>
      <c r="B17" s="36" t="s">
        <v>36</v>
      </c>
      <c r="C17" s="140" t="s">
        <v>1926</v>
      </c>
      <c r="E17" s="28"/>
      <c r="F17" s="28"/>
      <c r="H17" s="20"/>
      <c r="L17" s="20"/>
      <c r="M17" s="20"/>
    </row>
    <row r="18" spans="1:13" outlineLevel="1" x14ac:dyDescent="0.35">
      <c r="A18" s="22" t="s">
        <v>1594</v>
      </c>
      <c r="B18" s="36" t="s">
        <v>38</v>
      </c>
      <c r="C18" s="151">
        <v>45471</v>
      </c>
      <c r="E18" s="28"/>
      <c r="F18" s="28"/>
      <c r="H18" s="20"/>
      <c r="L18" s="20"/>
      <c r="M18" s="20"/>
    </row>
    <row r="19" spans="1:13" outlineLevel="1" x14ac:dyDescent="0.35">
      <c r="A19" s="22" t="s">
        <v>39</v>
      </c>
      <c r="B19" s="37"/>
      <c r="E19" s="28"/>
      <c r="F19" s="28"/>
      <c r="H19" s="20"/>
      <c r="L19" s="20"/>
      <c r="M19" s="20"/>
    </row>
    <row r="20" spans="1:13" outlineLevel="1" x14ac:dyDescent="0.35">
      <c r="A20" s="22" t="s">
        <v>40</v>
      </c>
      <c r="B20" s="37"/>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26</v>
      </c>
      <c r="C26" s="34"/>
      <c r="D26" s="34"/>
      <c r="E26" s="34"/>
      <c r="F26" s="34"/>
      <c r="G26" s="35"/>
      <c r="H26" s="20"/>
      <c r="L26" s="20"/>
      <c r="M26" s="20"/>
    </row>
    <row r="27" spans="1:13" x14ac:dyDescent="0.35">
      <c r="A27" s="22" t="s">
        <v>46</v>
      </c>
      <c r="B27" s="38" t="s">
        <v>1580</v>
      </c>
      <c r="C27" s="22" t="s">
        <v>1577</v>
      </c>
      <c r="D27" s="39"/>
      <c r="E27" s="39"/>
      <c r="F27" s="39"/>
      <c r="H27" s="20"/>
      <c r="L27" s="20"/>
      <c r="M27" s="20"/>
    </row>
    <row r="28" spans="1:13" x14ac:dyDescent="0.35">
      <c r="A28" s="22" t="s">
        <v>47</v>
      </c>
      <c r="B28" s="122" t="s">
        <v>1576</v>
      </c>
      <c r="C28" s="115" t="s">
        <v>1579</v>
      </c>
      <c r="D28" s="39"/>
      <c r="E28" s="39"/>
      <c r="F28" s="39"/>
      <c r="H28" s="20"/>
      <c r="L28" s="20"/>
      <c r="M28" s="22" t="s">
        <v>1577</v>
      </c>
    </row>
    <row r="29" spans="1:13" x14ac:dyDescent="0.35">
      <c r="A29" s="22" t="s">
        <v>49</v>
      </c>
      <c r="B29" s="38" t="s">
        <v>48</v>
      </c>
      <c r="C29" s="22" t="s">
        <v>1578</v>
      </c>
      <c r="E29" s="39"/>
      <c r="F29" s="39"/>
      <c r="H29" s="20"/>
      <c r="L29" s="20"/>
      <c r="M29" s="22" t="s">
        <v>1578</v>
      </c>
    </row>
    <row r="30" spans="1:13" ht="29" outlineLevel="1" x14ac:dyDescent="0.35">
      <c r="A30" s="22" t="s">
        <v>51</v>
      </c>
      <c r="B30" s="38" t="s">
        <v>50</v>
      </c>
      <c r="C30" s="140" t="s">
        <v>1614</v>
      </c>
      <c r="E30" s="39"/>
      <c r="F30" s="39"/>
      <c r="H30" s="20"/>
      <c r="L30" s="20"/>
      <c r="M30" s="22" t="s">
        <v>1579</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27</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907</v>
      </c>
      <c r="C38" s="96">
        <v>23444.97</v>
      </c>
      <c r="F38" s="39"/>
      <c r="H38" s="20"/>
      <c r="L38" s="20"/>
      <c r="M38" s="20"/>
    </row>
    <row r="39" spans="1:14" x14ac:dyDescent="0.35">
      <c r="A39" s="22" t="s">
        <v>59</v>
      </c>
      <c r="B39" s="39" t="s">
        <v>60</v>
      </c>
      <c r="C39" s="96">
        <v>9775.08</v>
      </c>
      <c r="F39" s="39"/>
      <c r="H39" s="20"/>
      <c r="L39" s="20"/>
      <c r="M39" s="20"/>
      <c r="N39" s="51"/>
    </row>
    <row r="40" spans="1:14" outlineLevel="1" x14ac:dyDescent="0.35">
      <c r="A40" s="22" t="s">
        <v>61</v>
      </c>
      <c r="B40" s="45" t="s">
        <v>62</v>
      </c>
      <c r="C40" s="96" t="s">
        <v>735</v>
      </c>
      <c r="F40" s="39"/>
      <c r="H40" s="20"/>
      <c r="L40" s="20"/>
      <c r="M40" s="20"/>
      <c r="N40" s="51"/>
    </row>
    <row r="41" spans="1:14" outlineLevel="1" x14ac:dyDescent="0.35">
      <c r="A41" s="22" t="s">
        <v>63</v>
      </c>
      <c r="B41" s="45" t="s">
        <v>64</v>
      </c>
      <c r="C41" s="96" t="s">
        <v>735</v>
      </c>
      <c r="F41" s="39"/>
      <c r="H41" s="20"/>
      <c r="L41" s="20"/>
      <c r="M41" s="20"/>
      <c r="N41" s="51"/>
    </row>
    <row r="42" spans="1:14" outlineLevel="1" x14ac:dyDescent="0.35">
      <c r="A42" s="22" t="s">
        <v>65</v>
      </c>
      <c r="B42" s="45"/>
      <c r="C42" s="96"/>
      <c r="F42" s="39"/>
      <c r="H42" s="20"/>
      <c r="L42" s="20"/>
      <c r="M42" s="20"/>
      <c r="N42" s="51"/>
    </row>
    <row r="43" spans="1:14" outlineLevel="1" x14ac:dyDescent="0.35">
      <c r="A43" s="20" t="s">
        <v>1076</v>
      </c>
      <c r="B43" s="39"/>
      <c r="F43" s="39"/>
      <c r="H43" s="20"/>
      <c r="L43" s="20"/>
      <c r="M43" s="20"/>
      <c r="N43" s="51"/>
    </row>
    <row r="44" spans="1:14" ht="15" customHeight="1" x14ac:dyDescent="0.35">
      <c r="A44" s="41"/>
      <c r="B44" s="41" t="s">
        <v>66</v>
      </c>
      <c r="C44" s="41" t="s">
        <v>1517</v>
      </c>
      <c r="D44" s="41" t="s">
        <v>1559</v>
      </c>
      <c r="E44" s="41"/>
      <c r="F44" s="41" t="s">
        <v>1558</v>
      </c>
      <c r="G44" s="41" t="s">
        <v>67</v>
      </c>
      <c r="I44" s="20"/>
      <c r="J44" s="20"/>
      <c r="K44" s="51"/>
      <c r="L44" s="51"/>
      <c r="M44" s="51"/>
      <c r="N44" s="51"/>
    </row>
    <row r="45" spans="1:14" x14ac:dyDescent="0.35">
      <c r="A45" s="22" t="s">
        <v>8</v>
      </c>
      <c r="B45" s="39" t="s">
        <v>68</v>
      </c>
      <c r="C45" s="95">
        <v>0.03</v>
      </c>
      <c r="D45" s="95">
        <f>IF(OR(C38="[For completion]",C39="[For completion]"),"Please complete G.3.1.1 and G.3.1.2",(C38/C39-1-MAX(C45,F45)))</f>
        <v>1.323142774892891</v>
      </c>
      <c r="E45" s="95"/>
      <c r="F45" s="95">
        <v>7.5300000000000006E-2</v>
      </c>
      <c r="G45" s="22" t="s">
        <v>735</v>
      </c>
      <c r="H45" s="20"/>
      <c r="L45" s="20"/>
      <c r="M45" s="20"/>
      <c r="N45" s="51"/>
    </row>
    <row r="46" spans="1:14" outlineLevel="1" x14ac:dyDescent="0.35">
      <c r="C46" s="95"/>
      <c r="D46" s="95"/>
      <c r="E46" s="95"/>
      <c r="F46" s="95"/>
      <c r="G46" s="57"/>
      <c r="H46" s="20"/>
      <c r="L46" s="20"/>
      <c r="M46" s="20"/>
      <c r="N46" s="51"/>
    </row>
    <row r="47" spans="1:14" outlineLevel="1" x14ac:dyDescent="0.35">
      <c r="A47" s="131" t="s">
        <v>1596</v>
      </c>
      <c r="B47" s="131" t="s">
        <v>1597</v>
      </c>
      <c r="C47" s="135">
        <f>IF(OR(C38="[For completion]",C39="[For completion]"),"", C38-C39)</f>
        <v>13669.890000000001</v>
      </c>
      <c r="D47" s="95"/>
      <c r="E47" s="95"/>
      <c r="F47" s="95"/>
      <c r="G47" s="57"/>
      <c r="H47" s="20"/>
      <c r="L47" s="20"/>
      <c r="M47" s="20"/>
      <c r="N47" s="51"/>
    </row>
    <row r="48" spans="1:14" outlineLevel="1" x14ac:dyDescent="0.35">
      <c r="A48" s="22" t="s">
        <v>69</v>
      </c>
      <c r="C48" s="57"/>
      <c r="D48" s="57"/>
      <c r="E48" s="57"/>
      <c r="F48" s="57"/>
      <c r="G48" s="57"/>
      <c r="H48" s="20"/>
      <c r="L48" s="20"/>
      <c r="M48" s="20"/>
      <c r="N48" s="51"/>
    </row>
    <row r="49" spans="1:14" outlineLevel="1" x14ac:dyDescent="0.35">
      <c r="A49" s="22" t="s">
        <v>70</v>
      </c>
      <c r="B49" s="37" t="s">
        <v>1928</v>
      </c>
      <c r="C49" s="57">
        <v>9.0999999999999998E-2</v>
      </c>
      <c r="D49" s="57"/>
      <c r="E49" s="57"/>
      <c r="F49" s="57"/>
      <c r="G49" s="57"/>
      <c r="H49" s="20"/>
      <c r="L49" s="20"/>
      <c r="M49" s="20"/>
      <c r="N49" s="51"/>
    </row>
    <row r="50" spans="1:14" outlineLevel="1" x14ac:dyDescent="0.35">
      <c r="A50" s="22" t="s">
        <v>72</v>
      </c>
      <c r="B50" s="37" t="s">
        <v>71</v>
      </c>
      <c r="C50" s="57"/>
      <c r="D50" s="57"/>
      <c r="E50" s="57"/>
      <c r="F50" s="57"/>
      <c r="G50" s="57"/>
      <c r="H50" s="20"/>
      <c r="L50" s="20"/>
      <c r="M50" s="20"/>
      <c r="N50" s="51"/>
    </row>
    <row r="51" spans="1:14" outlineLevel="1" x14ac:dyDescent="0.35">
      <c r="A51" s="22" t="s">
        <v>73</v>
      </c>
      <c r="B51" s="37"/>
      <c r="C51" s="57"/>
      <c r="D51" s="57"/>
      <c r="E51" s="57"/>
      <c r="F51" s="57"/>
      <c r="G51" s="57"/>
      <c r="H51" s="20"/>
      <c r="L51" s="20"/>
      <c r="M51" s="20"/>
      <c r="N51" s="51"/>
    </row>
    <row r="52" spans="1:14" ht="15" customHeight="1" x14ac:dyDescent="0.35">
      <c r="A52" s="41"/>
      <c r="B52" s="42" t="s">
        <v>74</v>
      </c>
      <c r="C52" s="41" t="s">
        <v>58</v>
      </c>
      <c r="D52" s="41"/>
      <c r="E52" s="43"/>
      <c r="F52" s="44" t="s">
        <v>75</v>
      </c>
      <c r="G52" s="44"/>
      <c r="H52" s="20"/>
      <c r="L52" s="20"/>
      <c r="M52" s="20"/>
      <c r="N52" s="51"/>
    </row>
    <row r="53" spans="1:14" x14ac:dyDescent="0.35">
      <c r="A53" s="22" t="s">
        <v>76</v>
      </c>
      <c r="B53" s="39" t="s">
        <v>77</v>
      </c>
      <c r="C53" s="96">
        <v>23444.97</v>
      </c>
      <c r="E53" s="46"/>
      <c r="F53" s="102">
        <f>IF($C$58=0,"",IF(C53="[for completion]","",C53/$C$58))</f>
        <v>1</v>
      </c>
      <c r="G53" s="47"/>
      <c r="H53" s="20"/>
      <c r="L53" s="20"/>
      <c r="M53" s="20"/>
      <c r="N53" s="51"/>
    </row>
    <row r="54" spans="1:14" x14ac:dyDescent="0.35">
      <c r="A54" s="22" t="s">
        <v>78</v>
      </c>
      <c r="B54" s="39" t="s">
        <v>79</v>
      </c>
      <c r="C54" s="96">
        <v>0</v>
      </c>
      <c r="E54" s="46"/>
      <c r="F54" s="102">
        <f>IF($C$58=0,"",IF(C54="[for completion]","",C54/$C$58))</f>
        <v>0</v>
      </c>
      <c r="G54" s="47"/>
      <c r="H54" s="20"/>
      <c r="L54" s="20"/>
      <c r="M54" s="20"/>
      <c r="N54" s="51"/>
    </row>
    <row r="55" spans="1:14" x14ac:dyDescent="0.35">
      <c r="A55" s="22" t="s">
        <v>80</v>
      </c>
      <c r="B55" s="39" t="s">
        <v>81</v>
      </c>
      <c r="C55" s="96">
        <v>0</v>
      </c>
      <c r="E55" s="46"/>
      <c r="F55" s="102">
        <f>IF($C$58=0,"",IF(C55="[for completion]","",C55/$C$58))</f>
        <v>0</v>
      </c>
      <c r="G55" s="47"/>
      <c r="H55" s="20"/>
      <c r="L55" s="20"/>
      <c r="M55" s="20"/>
      <c r="N55" s="51"/>
    </row>
    <row r="56" spans="1:14" x14ac:dyDescent="0.35">
      <c r="A56" s="22" t="s">
        <v>82</v>
      </c>
      <c r="B56" s="39" t="s">
        <v>83</v>
      </c>
      <c r="C56" s="96">
        <v>0</v>
      </c>
      <c r="E56" s="46"/>
      <c r="F56" s="102">
        <f>IF($C$58=0,"",IF(C56="[for completion]","",C56/$C$58))</f>
        <v>0</v>
      </c>
      <c r="G56" s="47"/>
      <c r="H56" s="20"/>
      <c r="L56" s="20"/>
      <c r="M56" s="20"/>
      <c r="N56" s="51"/>
    </row>
    <row r="57" spans="1:14" x14ac:dyDescent="0.35">
      <c r="A57" s="22" t="s">
        <v>84</v>
      </c>
      <c r="B57" s="22" t="s">
        <v>85</v>
      </c>
      <c r="C57" s="96">
        <v>0</v>
      </c>
      <c r="E57" s="46"/>
      <c r="F57" s="102">
        <f>IF($C$58=0,"",IF(C57="[for completion]","",C57/$C$58))</f>
        <v>0</v>
      </c>
      <c r="G57" s="47"/>
      <c r="H57" s="20"/>
      <c r="L57" s="20"/>
      <c r="M57" s="20"/>
      <c r="N57" s="51"/>
    </row>
    <row r="58" spans="1:14" x14ac:dyDescent="0.35">
      <c r="A58" s="22" t="s">
        <v>86</v>
      </c>
      <c r="B58" s="48" t="s">
        <v>87</v>
      </c>
      <c r="C58" s="98">
        <f>SUM(C53:C57)</f>
        <v>23444.97</v>
      </c>
      <c r="D58" s="46"/>
      <c r="E58" s="46"/>
      <c r="F58" s="103">
        <f>SUM(F53:F57)</f>
        <v>1</v>
      </c>
      <c r="G58" s="47"/>
      <c r="H58" s="20"/>
      <c r="L58" s="20"/>
      <c r="M58" s="20"/>
      <c r="N58" s="51"/>
    </row>
    <row r="59" spans="1:14" hidden="1" outlineLevel="1" x14ac:dyDescent="0.35">
      <c r="A59" s="22" t="s">
        <v>88</v>
      </c>
      <c r="B59" s="50"/>
      <c r="C59" s="96"/>
      <c r="E59" s="46"/>
      <c r="F59" s="102"/>
      <c r="G59" s="47"/>
      <c r="H59" s="20"/>
      <c r="L59" s="20"/>
      <c r="M59" s="20"/>
      <c r="N59" s="51"/>
    </row>
    <row r="60" spans="1:14" hidden="1" outlineLevel="1" x14ac:dyDescent="0.35">
      <c r="A60" s="22" t="s">
        <v>89</v>
      </c>
      <c r="B60" s="50"/>
      <c r="C60" s="96"/>
      <c r="E60" s="46"/>
      <c r="F60" s="102"/>
      <c r="G60" s="47"/>
      <c r="H60" s="20"/>
      <c r="L60" s="20"/>
      <c r="M60" s="20"/>
      <c r="N60" s="51"/>
    </row>
    <row r="61" spans="1:14" hidden="1" outlineLevel="1" x14ac:dyDescent="0.35">
      <c r="A61" s="22" t="s">
        <v>90</v>
      </c>
      <c r="B61" s="50"/>
      <c r="C61" s="96"/>
      <c r="E61" s="46"/>
      <c r="F61" s="102"/>
      <c r="G61" s="47"/>
      <c r="H61" s="20"/>
      <c r="L61" s="20"/>
      <c r="M61" s="20"/>
      <c r="N61" s="51"/>
    </row>
    <row r="62" spans="1:14" hidden="1" outlineLevel="1" x14ac:dyDescent="0.35">
      <c r="A62" s="22" t="s">
        <v>91</v>
      </c>
      <c r="B62" s="50"/>
      <c r="C62" s="96"/>
      <c r="E62" s="46"/>
      <c r="F62" s="102"/>
      <c r="G62" s="47"/>
      <c r="H62" s="20"/>
      <c r="L62" s="20"/>
      <c r="M62" s="20"/>
      <c r="N62" s="51"/>
    </row>
    <row r="63" spans="1:14" hidden="1" outlineLevel="1" x14ac:dyDescent="0.35">
      <c r="A63" s="22" t="s">
        <v>92</v>
      </c>
      <c r="B63" s="50"/>
      <c r="C63" s="96"/>
      <c r="E63" s="46"/>
      <c r="F63" s="102"/>
      <c r="G63" s="47"/>
      <c r="H63" s="20"/>
      <c r="L63" s="20"/>
      <c r="M63" s="20"/>
      <c r="N63" s="51"/>
    </row>
    <row r="64" spans="1:14" hidden="1" outlineLevel="1" x14ac:dyDescent="0.35">
      <c r="A64" s="22" t="s">
        <v>93</v>
      </c>
      <c r="B64" s="50"/>
      <c r="C64" s="99"/>
      <c r="D64" s="51"/>
      <c r="E64" s="51"/>
      <c r="F64" s="102"/>
      <c r="G64" s="49"/>
      <c r="H64" s="20"/>
      <c r="L64" s="20"/>
      <c r="M64" s="20"/>
      <c r="N64" s="51"/>
    </row>
    <row r="65" spans="1:14" ht="15" customHeight="1" collapsed="1" x14ac:dyDescent="0.35">
      <c r="A65" s="41"/>
      <c r="B65" s="42" t="s">
        <v>94</v>
      </c>
      <c r="C65" s="81" t="s">
        <v>917</v>
      </c>
      <c r="D65" s="81" t="s">
        <v>918</v>
      </c>
      <c r="E65" s="43"/>
      <c r="F65" s="44" t="s">
        <v>95</v>
      </c>
      <c r="G65" s="44" t="s">
        <v>96</v>
      </c>
      <c r="H65" s="20"/>
      <c r="L65" s="20"/>
      <c r="M65" s="20"/>
      <c r="N65" s="51"/>
    </row>
    <row r="66" spans="1:14" x14ac:dyDescent="0.35">
      <c r="A66" s="22" t="s">
        <v>97</v>
      </c>
      <c r="B66" s="39" t="s">
        <v>966</v>
      </c>
      <c r="C66" s="100">
        <v>1.85</v>
      </c>
      <c r="D66" s="100" t="s">
        <v>738</v>
      </c>
      <c r="E66" s="36"/>
      <c r="F66" s="52"/>
      <c r="G66" s="53"/>
      <c r="H66" s="20"/>
      <c r="L66" s="20"/>
      <c r="M66" s="20"/>
      <c r="N66" s="51"/>
    </row>
    <row r="67" spans="1:14" x14ac:dyDescent="0.35">
      <c r="B67" s="39"/>
      <c r="E67" s="36"/>
      <c r="F67" s="52"/>
      <c r="G67" s="53"/>
      <c r="H67" s="20"/>
      <c r="L67" s="20"/>
      <c r="M67" s="20"/>
      <c r="N67" s="51"/>
    </row>
    <row r="68" spans="1:14" x14ac:dyDescent="0.35">
      <c r="B68" s="39" t="s">
        <v>912</v>
      </c>
      <c r="C68" s="36"/>
      <c r="D68" s="36"/>
      <c r="E68" s="36"/>
      <c r="F68" s="53"/>
      <c r="G68" s="53"/>
      <c r="H68" s="20"/>
      <c r="L68" s="20"/>
      <c r="M68" s="20"/>
      <c r="N68" s="51"/>
    </row>
    <row r="69" spans="1:14" x14ac:dyDescent="0.35">
      <c r="B69" s="39" t="s">
        <v>99</v>
      </c>
      <c r="E69" s="36"/>
      <c r="F69" s="53"/>
      <c r="G69" s="53"/>
      <c r="H69" s="20"/>
      <c r="L69" s="20"/>
      <c r="M69" s="20"/>
      <c r="N69" s="51"/>
    </row>
    <row r="70" spans="1:14" x14ac:dyDescent="0.35">
      <c r="A70" s="22" t="s">
        <v>100</v>
      </c>
      <c r="B70" s="18" t="s">
        <v>1051</v>
      </c>
      <c r="C70" s="96">
        <v>4549.76</v>
      </c>
      <c r="D70" s="96" t="s">
        <v>738</v>
      </c>
      <c r="E70" s="18"/>
      <c r="F70" s="102">
        <f t="shared" ref="F70:F76" si="0">IF($C$77=0,"",IF(C70="[for completion]","",C70/$C$77))</f>
        <v>0.19406124213424031</v>
      </c>
      <c r="G70" s="102" t="str">
        <f>IF($D$77=0,"",IF(D70="[Mark as ND1 if not relevant]","",D70/$D$77))</f>
        <v/>
      </c>
      <c r="H70" s="20"/>
      <c r="L70" s="20"/>
      <c r="M70" s="20"/>
      <c r="N70" s="51"/>
    </row>
    <row r="71" spans="1:14" x14ac:dyDescent="0.35">
      <c r="A71" s="22" t="s">
        <v>101</v>
      </c>
      <c r="B71" s="18" t="s">
        <v>1052</v>
      </c>
      <c r="C71" s="96">
        <v>8023.63</v>
      </c>
      <c r="D71" s="96" t="s">
        <v>738</v>
      </c>
      <c r="E71" s="18"/>
      <c r="F71" s="102">
        <f t="shared" si="0"/>
        <v>0.34223247033372189</v>
      </c>
      <c r="G71" s="102" t="str">
        <f t="shared" ref="G71:G76" si="1">IF($D$77=0,"",IF(D71="[Mark as ND1 if not relevant]","",D71/$D$77))</f>
        <v/>
      </c>
      <c r="H71" s="20"/>
      <c r="L71" s="20"/>
      <c r="M71" s="20"/>
      <c r="N71" s="51"/>
    </row>
    <row r="72" spans="1:14" x14ac:dyDescent="0.35">
      <c r="A72" s="22" t="s">
        <v>102</v>
      </c>
      <c r="B72" s="18" t="s">
        <v>1053</v>
      </c>
      <c r="C72" s="96">
        <v>8074.9</v>
      </c>
      <c r="D72" s="96" t="s">
        <v>738</v>
      </c>
      <c r="E72" s="18"/>
      <c r="F72" s="102">
        <f t="shared" si="0"/>
        <v>0.34441929334949029</v>
      </c>
      <c r="G72" s="102" t="str">
        <f t="shared" si="1"/>
        <v/>
      </c>
      <c r="H72" s="20"/>
      <c r="L72" s="20"/>
      <c r="M72" s="20"/>
      <c r="N72" s="51"/>
    </row>
    <row r="73" spans="1:14" x14ac:dyDescent="0.35">
      <c r="A73" s="22" t="s">
        <v>103</v>
      </c>
      <c r="B73" s="18" t="s">
        <v>1054</v>
      </c>
      <c r="C73" s="96">
        <v>2130.67</v>
      </c>
      <c r="D73" s="96" t="s">
        <v>738</v>
      </c>
      <c r="E73" s="18"/>
      <c r="F73" s="102">
        <f t="shared" si="0"/>
        <v>9.0879621513697814E-2</v>
      </c>
      <c r="G73" s="102" t="str">
        <f t="shared" si="1"/>
        <v/>
      </c>
      <c r="H73" s="20"/>
      <c r="L73" s="20"/>
      <c r="M73" s="20"/>
      <c r="N73" s="51"/>
    </row>
    <row r="74" spans="1:14" x14ac:dyDescent="0.35">
      <c r="A74" s="22" t="s">
        <v>104</v>
      </c>
      <c r="B74" s="18" t="s">
        <v>1055</v>
      </c>
      <c r="C74" s="96">
        <v>618.22</v>
      </c>
      <c r="D74" s="96" t="s">
        <v>738</v>
      </c>
      <c r="E74" s="18"/>
      <c r="F74" s="102">
        <f t="shared" si="0"/>
        <v>2.6368982344613792E-2</v>
      </c>
      <c r="G74" s="102" t="str">
        <f t="shared" si="1"/>
        <v/>
      </c>
      <c r="H74" s="20"/>
      <c r="L74" s="20"/>
      <c r="M74" s="20"/>
      <c r="N74" s="51"/>
    </row>
    <row r="75" spans="1:14" x14ac:dyDescent="0.35">
      <c r="A75" s="22" t="s">
        <v>105</v>
      </c>
      <c r="B75" s="18" t="s">
        <v>1056</v>
      </c>
      <c r="C75" s="96">
        <v>47.79</v>
      </c>
      <c r="D75" s="96" t="s">
        <v>738</v>
      </c>
      <c r="E75" s="18"/>
      <c r="F75" s="102">
        <f t="shared" si="0"/>
        <v>2.0383903242358592E-3</v>
      </c>
      <c r="G75" s="102" t="str">
        <f t="shared" si="1"/>
        <v/>
      </c>
      <c r="H75" s="20"/>
      <c r="L75" s="20"/>
      <c r="M75" s="20"/>
      <c r="N75" s="51"/>
    </row>
    <row r="76" spans="1:14" x14ac:dyDescent="0.35">
      <c r="A76" s="22" t="s">
        <v>106</v>
      </c>
      <c r="B76" s="18" t="s">
        <v>1057</v>
      </c>
      <c r="C76" s="96">
        <v>0</v>
      </c>
      <c r="D76" s="96" t="s">
        <v>738</v>
      </c>
      <c r="E76" s="18"/>
      <c r="F76" s="102">
        <f t="shared" si="0"/>
        <v>0</v>
      </c>
      <c r="G76" s="102" t="str">
        <f t="shared" si="1"/>
        <v/>
      </c>
      <c r="H76" s="20"/>
      <c r="L76" s="20"/>
      <c r="M76" s="20"/>
      <c r="N76" s="51"/>
    </row>
    <row r="77" spans="1:14" x14ac:dyDescent="0.35">
      <c r="A77" s="22" t="s">
        <v>107</v>
      </c>
      <c r="B77" s="54" t="s">
        <v>87</v>
      </c>
      <c r="C77" s="98">
        <f>SUM(C70:C76)</f>
        <v>23444.97</v>
      </c>
      <c r="D77" s="98">
        <f>SUM(D70:D76)</f>
        <v>0</v>
      </c>
      <c r="E77" s="39"/>
      <c r="F77" s="103">
        <f>SUM(F70:F76)</f>
        <v>0.99999999999999989</v>
      </c>
      <c r="G77" s="103">
        <f>SUM(G70:G76)</f>
        <v>0</v>
      </c>
      <c r="H77" s="20"/>
      <c r="L77" s="20"/>
      <c r="M77" s="20"/>
      <c r="N77" s="51"/>
    </row>
    <row r="78" spans="1:14" hidden="1" outlineLevel="1" x14ac:dyDescent="0.35">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5">
      <c r="A79" s="22" t="s">
        <v>110</v>
      </c>
      <c r="B79" s="55"/>
      <c r="C79" s="98"/>
      <c r="D79" s="98"/>
      <c r="E79" s="39"/>
      <c r="F79" s="102">
        <f t="shared" ref="F79:F87" si="3">IF($C$77=0,"",IF(C79="[for completion]","",C79/$C$77))</f>
        <v>0</v>
      </c>
      <c r="G79" s="102" t="str">
        <f t="shared" si="2"/>
        <v/>
      </c>
      <c r="H79" s="20"/>
      <c r="L79" s="20"/>
      <c r="M79" s="20"/>
      <c r="N79" s="51"/>
    </row>
    <row r="80" spans="1:14" hidden="1" outlineLevel="1" x14ac:dyDescent="0.35">
      <c r="A80" s="22" t="s">
        <v>112</v>
      </c>
      <c r="B80" s="55"/>
      <c r="C80" s="98"/>
      <c r="D80" s="98"/>
      <c r="E80" s="39"/>
      <c r="F80" s="102">
        <f t="shared" si="3"/>
        <v>0</v>
      </c>
      <c r="G80" s="102" t="str">
        <f t="shared" si="2"/>
        <v/>
      </c>
      <c r="H80" s="20"/>
      <c r="L80" s="20"/>
      <c r="M80" s="20"/>
      <c r="N80" s="51"/>
    </row>
    <row r="81" spans="1:14" hidden="1" outlineLevel="1" x14ac:dyDescent="0.35">
      <c r="A81" s="22" t="s">
        <v>114</v>
      </c>
      <c r="B81" s="55"/>
      <c r="C81" s="98"/>
      <c r="D81" s="98"/>
      <c r="E81" s="39"/>
      <c r="F81" s="102">
        <f t="shared" si="3"/>
        <v>0</v>
      </c>
      <c r="G81" s="102" t="str">
        <f t="shared" si="2"/>
        <v/>
      </c>
      <c r="H81" s="20"/>
      <c r="L81" s="20"/>
      <c r="M81" s="20"/>
      <c r="N81" s="51"/>
    </row>
    <row r="82" spans="1:14" hidden="1" outlineLevel="1" x14ac:dyDescent="0.35">
      <c r="A82" s="22" t="s">
        <v>116</v>
      </c>
      <c r="B82" s="55"/>
      <c r="C82" s="98"/>
      <c r="D82" s="98"/>
      <c r="E82" s="39"/>
      <c r="F82" s="102">
        <f t="shared" si="3"/>
        <v>0</v>
      </c>
      <c r="G82" s="102" t="str">
        <f t="shared" si="2"/>
        <v/>
      </c>
      <c r="H82" s="20"/>
      <c r="L82" s="20"/>
      <c r="M82" s="20"/>
      <c r="N82" s="51"/>
    </row>
    <row r="83" spans="1:14" hidden="1" outlineLevel="1" x14ac:dyDescent="0.35">
      <c r="A83" s="22" t="s">
        <v>118</v>
      </c>
      <c r="B83" s="55"/>
      <c r="C83" s="46"/>
      <c r="D83" s="46"/>
      <c r="E83" s="39"/>
      <c r="F83" s="47"/>
      <c r="G83" s="47"/>
      <c r="H83" s="20"/>
      <c r="L83" s="20"/>
      <c r="M83" s="20"/>
      <c r="N83" s="51"/>
    </row>
    <row r="84" spans="1:14" hidden="1" outlineLevel="1" x14ac:dyDescent="0.35">
      <c r="A84" s="22" t="s">
        <v>119</v>
      </c>
      <c r="B84" s="55"/>
      <c r="C84" s="46"/>
      <c r="D84" s="46"/>
      <c r="E84" s="39"/>
      <c r="F84" s="47"/>
      <c r="G84" s="47"/>
      <c r="H84" s="20"/>
      <c r="L84" s="20"/>
      <c r="M84" s="20"/>
      <c r="N84" s="51"/>
    </row>
    <row r="85" spans="1:14" hidden="1" outlineLevel="1" x14ac:dyDescent="0.35">
      <c r="A85" s="22" t="s">
        <v>120</v>
      </c>
      <c r="B85" s="55"/>
      <c r="C85" s="46"/>
      <c r="D85" s="46"/>
      <c r="E85" s="39"/>
      <c r="F85" s="47"/>
      <c r="G85" s="47"/>
      <c r="H85" s="20"/>
      <c r="L85" s="20"/>
      <c r="M85" s="20"/>
      <c r="N85" s="51"/>
    </row>
    <row r="86" spans="1:14" hidden="1" outlineLevel="1" x14ac:dyDescent="0.35">
      <c r="A86" s="22" t="s">
        <v>121</v>
      </c>
      <c r="B86" s="54"/>
      <c r="C86" s="46"/>
      <c r="D86" s="46"/>
      <c r="E86" s="39"/>
      <c r="F86" s="47">
        <f t="shared" si="3"/>
        <v>0</v>
      </c>
      <c r="G86" s="47" t="str">
        <f t="shared" si="2"/>
        <v/>
      </c>
      <c r="H86" s="20"/>
      <c r="L86" s="20"/>
      <c r="M86" s="20"/>
      <c r="N86" s="51"/>
    </row>
    <row r="87" spans="1:14" hidden="1" outlineLevel="1" x14ac:dyDescent="0.35">
      <c r="A87" s="22" t="s">
        <v>122</v>
      </c>
      <c r="B87" s="55"/>
      <c r="C87" s="46"/>
      <c r="D87" s="46"/>
      <c r="E87" s="39"/>
      <c r="F87" s="47">
        <f t="shared" si="3"/>
        <v>0</v>
      </c>
      <c r="G87" s="47" t="str">
        <f t="shared" si="2"/>
        <v/>
      </c>
      <c r="H87" s="20"/>
      <c r="L87" s="20"/>
      <c r="M87" s="20"/>
      <c r="N87" s="51"/>
    </row>
    <row r="88" spans="1:14" ht="15" customHeight="1" collapsed="1" x14ac:dyDescent="0.35">
      <c r="A88" s="41"/>
      <c r="B88" s="42" t="s">
        <v>123</v>
      </c>
      <c r="C88" s="81" t="s">
        <v>919</v>
      </c>
      <c r="D88" s="81" t="s">
        <v>920</v>
      </c>
      <c r="E88" s="43"/>
      <c r="F88" s="44" t="s">
        <v>124</v>
      </c>
      <c r="G88" s="41" t="s">
        <v>125</v>
      </c>
      <c r="H88" s="20"/>
      <c r="L88" s="20"/>
      <c r="M88" s="20"/>
      <c r="N88" s="51"/>
    </row>
    <row r="89" spans="1:14" x14ac:dyDescent="0.35">
      <c r="A89" s="22" t="s">
        <v>126</v>
      </c>
      <c r="B89" s="39" t="s">
        <v>98</v>
      </c>
      <c r="C89" s="100">
        <v>2.42</v>
      </c>
      <c r="D89" s="100">
        <v>3.42</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913</v>
      </c>
      <c r="C91" s="107"/>
      <c r="D91" s="107"/>
      <c r="E91" s="36"/>
      <c r="F91" s="109"/>
      <c r="G91" s="109"/>
      <c r="H91" s="20"/>
      <c r="L91" s="20"/>
      <c r="M91" s="20"/>
      <c r="N91" s="51"/>
    </row>
    <row r="92" spans="1:14" x14ac:dyDescent="0.35">
      <c r="A92" s="22" t="s">
        <v>127</v>
      </c>
      <c r="B92" s="39" t="s">
        <v>99</v>
      </c>
      <c r="C92" s="100"/>
      <c r="D92" s="100"/>
      <c r="E92" s="36"/>
      <c r="F92" s="109"/>
      <c r="G92" s="109"/>
      <c r="H92" s="20"/>
      <c r="L92" s="20"/>
      <c r="M92" s="20"/>
      <c r="N92" s="51"/>
    </row>
    <row r="93" spans="1:14" x14ac:dyDescent="0.35">
      <c r="A93" s="22" t="s">
        <v>128</v>
      </c>
      <c r="B93" s="18" t="s">
        <v>1051</v>
      </c>
      <c r="C93" s="96">
        <v>1879.64</v>
      </c>
      <c r="D93" s="96">
        <v>0</v>
      </c>
      <c r="E93" s="18"/>
      <c r="F93" s="102">
        <f>IF($C$100=0,"",IF(C93="[for completion]","",IF(C93="","",C93/$C$100)))</f>
        <v>0.19228896336398271</v>
      </c>
      <c r="G93" s="102">
        <f>IF($D$100=0,"",IF(D93="[Mark as ND1 if not relevant]","",IF(D93="","",D93/$D$100)))</f>
        <v>0</v>
      </c>
      <c r="H93" s="20"/>
      <c r="L93" s="20"/>
      <c r="M93" s="20"/>
      <c r="N93" s="51"/>
    </row>
    <row r="94" spans="1:14" x14ac:dyDescent="0.35">
      <c r="A94" s="22" t="s">
        <v>129</v>
      </c>
      <c r="B94" s="18" t="s">
        <v>1052</v>
      </c>
      <c r="C94" s="96">
        <v>1209.3800000000001</v>
      </c>
      <c r="D94" s="96">
        <v>1879.64</v>
      </c>
      <c r="E94" s="18"/>
      <c r="F94" s="102">
        <f t="shared" ref="F94:F99" si="4">IF($C$100=0,"",IF(C94="[for completion]","",IF(C94="","",C94/$C$100)))</f>
        <v>0.12372072658228886</v>
      </c>
      <c r="G94" s="102">
        <f t="shared" ref="G94:G99" si="5">IF($D$100=0,"",IF(D94="[Mark as ND1 if not relevant]","",IF(D94="","",D94/$D$100)))</f>
        <v>0.19228896336398271</v>
      </c>
      <c r="H94" s="20"/>
      <c r="L94" s="20"/>
      <c r="M94" s="20"/>
      <c r="N94" s="51"/>
    </row>
    <row r="95" spans="1:14" x14ac:dyDescent="0.35">
      <c r="A95" s="22" t="s">
        <v>130</v>
      </c>
      <c r="B95" s="18" t="s">
        <v>1053</v>
      </c>
      <c r="C95" s="96">
        <v>4090.79</v>
      </c>
      <c r="D95" s="96">
        <v>1209.3800000000001</v>
      </c>
      <c r="E95" s="18"/>
      <c r="F95" s="102">
        <f t="shared" si="4"/>
        <v>0.41849171566882315</v>
      </c>
      <c r="G95" s="102">
        <f t="shared" si="5"/>
        <v>0.12372072658228886</v>
      </c>
      <c r="H95" s="20"/>
      <c r="L95" s="20"/>
      <c r="M95" s="20"/>
      <c r="N95" s="51"/>
    </row>
    <row r="96" spans="1:14" x14ac:dyDescent="0.35">
      <c r="A96" s="22" t="s">
        <v>131</v>
      </c>
      <c r="B96" s="18" t="s">
        <v>1054</v>
      </c>
      <c r="C96" s="96">
        <v>2595.27</v>
      </c>
      <c r="D96" s="96">
        <v>4090.79</v>
      </c>
      <c r="E96" s="18"/>
      <c r="F96" s="102">
        <f t="shared" si="4"/>
        <v>0.26549859438490531</v>
      </c>
      <c r="G96" s="102">
        <f t="shared" si="5"/>
        <v>0.41849171566882315</v>
      </c>
      <c r="H96" s="20"/>
      <c r="L96" s="20"/>
      <c r="M96" s="20"/>
      <c r="N96" s="51"/>
    </row>
    <row r="97" spans="1:14" x14ac:dyDescent="0.35">
      <c r="A97" s="22" t="s">
        <v>132</v>
      </c>
      <c r="B97" s="18" t="s">
        <v>1055</v>
      </c>
      <c r="C97" s="96">
        <v>0</v>
      </c>
      <c r="D97" s="96">
        <v>2595.27</v>
      </c>
      <c r="E97" s="18"/>
      <c r="F97" s="102">
        <f t="shared" si="4"/>
        <v>0</v>
      </c>
      <c r="G97" s="102">
        <f t="shared" si="5"/>
        <v>0.26549859438490531</v>
      </c>
      <c r="H97" s="20"/>
      <c r="L97" s="20"/>
      <c r="M97" s="20"/>
    </row>
    <row r="98" spans="1:14" x14ac:dyDescent="0.35">
      <c r="A98" s="22" t="s">
        <v>133</v>
      </c>
      <c r="B98" s="18" t="s">
        <v>1056</v>
      </c>
      <c r="C98" s="96">
        <v>0</v>
      </c>
      <c r="D98" s="96">
        <v>0</v>
      </c>
      <c r="E98" s="18"/>
      <c r="F98" s="102">
        <f t="shared" si="4"/>
        <v>0</v>
      </c>
      <c r="G98" s="102">
        <f t="shared" si="5"/>
        <v>0</v>
      </c>
      <c r="H98" s="20"/>
      <c r="L98" s="20"/>
      <c r="M98" s="20"/>
    </row>
    <row r="99" spans="1:14" x14ac:dyDescent="0.35">
      <c r="A99" s="22" t="s">
        <v>134</v>
      </c>
      <c r="B99" s="18" t="s">
        <v>1057</v>
      </c>
      <c r="C99" s="96">
        <v>0</v>
      </c>
      <c r="D99" s="96">
        <v>0</v>
      </c>
      <c r="E99" s="18"/>
      <c r="F99" s="102">
        <f t="shared" si="4"/>
        <v>0</v>
      </c>
      <c r="G99" s="102">
        <f t="shared" si="5"/>
        <v>0</v>
      </c>
      <c r="H99" s="20"/>
      <c r="L99" s="20"/>
      <c r="M99" s="20"/>
    </row>
    <row r="100" spans="1:14" x14ac:dyDescent="0.35">
      <c r="A100" s="22" t="s">
        <v>135</v>
      </c>
      <c r="B100" s="54" t="s">
        <v>87</v>
      </c>
      <c r="C100" s="98">
        <f>SUM(C93:C99)</f>
        <v>9775.08</v>
      </c>
      <c r="D100" s="98">
        <f>SUM(D93:D99)</f>
        <v>9775.08</v>
      </c>
      <c r="E100" s="39"/>
      <c r="F100" s="103">
        <f>SUM(F93:F99)</f>
        <v>1</v>
      </c>
      <c r="G100" s="103">
        <f>SUM(G93:G99)</f>
        <v>1</v>
      </c>
      <c r="H100" s="20"/>
      <c r="L100" s="20"/>
      <c r="M100" s="20"/>
    </row>
    <row r="101" spans="1:14" hidden="1" outlineLevel="1" x14ac:dyDescent="0.35">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5">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5">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5">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5">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5">
      <c r="A106" s="22" t="s">
        <v>141</v>
      </c>
      <c r="B106" s="55"/>
      <c r="C106" s="46"/>
      <c r="D106" s="46"/>
      <c r="E106" s="39"/>
      <c r="F106" s="47"/>
      <c r="G106" s="47"/>
      <c r="H106" s="20"/>
      <c r="L106" s="20"/>
      <c r="M106" s="20"/>
    </row>
    <row r="107" spans="1:14" hidden="1" outlineLevel="1" x14ac:dyDescent="0.35">
      <c r="A107" s="22" t="s">
        <v>142</v>
      </c>
      <c r="B107" s="55"/>
      <c r="C107" s="46"/>
      <c r="D107" s="46"/>
      <c r="E107" s="39"/>
      <c r="F107" s="47"/>
      <c r="G107" s="47"/>
      <c r="H107" s="20"/>
      <c r="L107" s="20"/>
      <c r="M107" s="20"/>
    </row>
    <row r="108" spans="1:14" hidden="1" outlineLevel="1" x14ac:dyDescent="0.35">
      <c r="A108" s="22" t="s">
        <v>143</v>
      </c>
      <c r="B108" s="54"/>
      <c r="C108" s="46"/>
      <c r="D108" s="46"/>
      <c r="E108" s="39"/>
      <c r="F108" s="47"/>
      <c r="G108" s="47"/>
      <c r="H108" s="20"/>
      <c r="L108" s="20"/>
      <c r="M108" s="20"/>
    </row>
    <row r="109" spans="1:14" hidden="1" outlineLevel="1" x14ac:dyDescent="0.35">
      <c r="A109" s="22" t="s">
        <v>144</v>
      </c>
      <c r="B109" s="55"/>
      <c r="C109" s="46"/>
      <c r="D109" s="46"/>
      <c r="E109" s="39"/>
      <c r="F109" s="47"/>
      <c r="G109" s="47"/>
      <c r="H109" s="20"/>
      <c r="L109" s="20"/>
      <c r="M109" s="20"/>
    </row>
    <row r="110" spans="1:14" hidden="1" outlineLevel="1" x14ac:dyDescent="0.35">
      <c r="A110" s="22" t="s">
        <v>145</v>
      </c>
      <c r="B110" s="55"/>
      <c r="C110" s="46"/>
      <c r="D110" s="46"/>
      <c r="E110" s="39"/>
      <c r="F110" s="47"/>
      <c r="G110" s="47"/>
      <c r="H110" s="20"/>
      <c r="L110" s="20"/>
      <c r="M110" s="20"/>
    </row>
    <row r="111" spans="1:14" ht="15" customHeight="1" collapsed="1" x14ac:dyDescent="0.35">
      <c r="A111" s="41"/>
      <c r="B111" s="101" t="s">
        <v>1074</v>
      </c>
      <c r="C111" s="44" t="s">
        <v>146</v>
      </c>
      <c r="D111" s="44" t="s">
        <v>147</v>
      </c>
      <c r="E111" s="43"/>
      <c r="F111" s="44" t="s">
        <v>148</v>
      </c>
      <c r="G111" s="44" t="s">
        <v>149</v>
      </c>
      <c r="H111" s="20"/>
      <c r="L111" s="20"/>
      <c r="M111" s="20"/>
    </row>
    <row r="112" spans="1:14" s="56" customFormat="1" x14ac:dyDescent="0.35">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5">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5">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5">
      <c r="A115" s="22" t="s">
        <v>154</v>
      </c>
      <c r="B115" s="39" t="s">
        <v>1062</v>
      </c>
      <c r="C115" s="96">
        <v>23444.97</v>
      </c>
      <c r="D115" s="96" t="s">
        <v>738</v>
      </c>
      <c r="E115" s="47"/>
      <c r="F115" s="102">
        <f t="shared" si="6"/>
        <v>1</v>
      </c>
      <c r="G115" s="102" t="str">
        <f t="shared" si="7"/>
        <v/>
      </c>
      <c r="I115" s="22"/>
      <c r="J115" s="22"/>
      <c r="K115" s="22"/>
      <c r="L115" s="39" t="s">
        <v>1062</v>
      </c>
      <c r="M115" s="20"/>
      <c r="N115" s="20"/>
    </row>
    <row r="116" spans="1:14" s="56" customFormat="1" x14ac:dyDescent="0.35">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5">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5">
      <c r="A118" s="22" t="s">
        <v>158</v>
      </c>
      <c r="B118" s="39" t="s">
        <v>164</v>
      </c>
      <c r="C118" s="96">
        <v>0</v>
      </c>
      <c r="D118" s="96" t="s">
        <v>738</v>
      </c>
      <c r="E118" s="39"/>
      <c r="F118" s="102">
        <f t="shared" si="6"/>
        <v>0</v>
      </c>
      <c r="G118" s="102" t="str">
        <f t="shared" si="7"/>
        <v/>
      </c>
      <c r="L118" s="39" t="s">
        <v>164</v>
      </c>
      <c r="M118" s="20"/>
    </row>
    <row r="119" spans="1:14" x14ac:dyDescent="0.35">
      <c r="A119" s="22" t="s">
        <v>159</v>
      </c>
      <c r="B119" s="39" t="s">
        <v>1064</v>
      </c>
      <c r="C119" s="96">
        <v>0</v>
      </c>
      <c r="D119" s="96" t="s">
        <v>738</v>
      </c>
      <c r="E119" s="39"/>
      <c r="F119" s="102">
        <f t="shared" si="6"/>
        <v>0</v>
      </c>
      <c r="G119" s="102" t="str">
        <f t="shared" si="7"/>
        <v/>
      </c>
      <c r="L119" s="39" t="s">
        <v>1064</v>
      </c>
      <c r="M119" s="20"/>
    </row>
    <row r="120" spans="1:14" x14ac:dyDescent="0.35">
      <c r="A120" s="22" t="s">
        <v>161</v>
      </c>
      <c r="B120" s="39" t="s">
        <v>166</v>
      </c>
      <c r="C120" s="96">
        <v>0</v>
      </c>
      <c r="D120" s="96" t="s">
        <v>738</v>
      </c>
      <c r="E120" s="39"/>
      <c r="F120" s="102">
        <f t="shared" si="6"/>
        <v>0</v>
      </c>
      <c r="G120" s="102" t="str">
        <f t="shared" si="7"/>
        <v/>
      </c>
      <c r="L120" s="39" t="s">
        <v>166</v>
      </c>
      <c r="M120" s="20"/>
    </row>
    <row r="121" spans="1:14" x14ac:dyDescent="0.35">
      <c r="A121" s="22" t="s">
        <v>163</v>
      </c>
      <c r="B121" s="22" t="s">
        <v>1514</v>
      </c>
      <c r="C121" s="96">
        <v>0</v>
      </c>
      <c r="D121" s="96" t="s">
        <v>738</v>
      </c>
      <c r="F121" s="102">
        <f t="shared" si="6"/>
        <v>0</v>
      </c>
      <c r="G121" s="102" t="str">
        <f t="shared" si="7"/>
        <v/>
      </c>
      <c r="L121" s="39"/>
      <c r="M121" s="20"/>
    </row>
    <row r="122" spans="1:14" x14ac:dyDescent="0.35">
      <c r="A122" s="22" t="s">
        <v>165</v>
      </c>
      <c r="B122" s="39" t="s">
        <v>1071</v>
      </c>
      <c r="C122" s="96">
        <v>0</v>
      </c>
      <c r="D122" s="96" t="s">
        <v>738</v>
      </c>
      <c r="E122" s="39"/>
      <c r="F122" s="102">
        <f t="shared" si="6"/>
        <v>0</v>
      </c>
      <c r="G122" s="102" t="str">
        <f t="shared" si="7"/>
        <v/>
      </c>
      <c r="L122" s="39" t="s">
        <v>168</v>
      </c>
      <c r="M122" s="20"/>
    </row>
    <row r="123" spans="1:14" x14ac:dyDescent="0.35">
      <c r="A123" s="22" t="s">
        <v>167</v>
      </c>
      <c r="B123" s="39" t="s">
        <v>168</v>
      </c>
      <c r="C123" s="96">
        <v>0</v>
      </c>
      <c r="D123" s="96" t="s">
        <v>738</v>
      </c>
      <c r="E123" s="39"/>
      <c r="F123" s="102">
        <f t="shared" si="6"/>
        <v>0</v>
      </c>
      <c r="G123" s="102" t="str">
        <f t="shared" si="7"/>
        <v/>
      </c>
      <c r="L123" s="39" t="s">
        <v>155</v>
      </c>
      <c r="M123" s="20"/>
    </row>
    <row r="124" spans="1:14" x14ac:dyDescent="0.35">
      <c r="A124" s="22" t="s">
        <v>169</v>
      </c>
      <c r="B124" s="39" t="s">
        <v>155</v>
      </c>
      <c r="C124" s="96">
        <v>0</v>
      </c>
      <c r="D124" s="96" t="s">
        <v>738</v>
      </c>
      <c r="E124" s="39"/>
      <c r="F124" s="102">
        <f t="shared" si="6"/>
        <v>0</v>
      </c>
      <c r="G124" s="102" t="str">
        <f t="shared" si="7"/>
        <v/>
      </c>
      <c r="L124" s="18" t="s">
        <v>1066</v>
      </c>
      <c r="M124" s="20"/>
    </row>
    <row r="125" spans="1:14" x14ac:dyDescent="0.35">
      <c r="A125" s="22" t="s">
        <v>171</v>
      </c>
      <c r="B125" s="18" t="s">
        <v>1066</v>
      </c>
      <c r="C125" s="96">
        <v>0</v>
      </c>
      <c r="D125" s="96" t="s">
        <v>738</v>
      </c>
      <c r="E125" s="39"/>
      <c r="F125" s="102">
        <f t="shared" si="6"/>
        <v>0</v>
      </c>
      <c r="G125" s="102" t="str">
        <f t="shared" si="7"/>
        <v/>
      </c>
      <c r="L125" s="39" t="s">
        <v>170</v>
      </c>
      <c r="M125" s="20"/>
    </row>
    <row r="126" spans="1:14" x14ac:dyDescent="0.35">
      <c r="A126" s="22" t="s">
        <v>173</v>
      </c>
      <c r="B126" s="39" t="s">
        <v>170</v>
      </c>
      <c r="C126" s="96">
        <v>0</v>
      </c>
      <c r="D126" s="96" t="s">
        <v>738</v>
      </c>
      <c r="E126" s="39"/>
      <c r="F126" s="102">
        <f t="shared" si="6"/>
        <v>0</v>
      </c>
      <c r="G126" s="102" t="str">
        <f t="shared" si="7"/>
        <v/>
      </c>
      <c r="H126" s="51"/>
      <c r="L126" s="39" t="s">
        <v>172</v>
      </c>
      <c r="M126" s="20"/>
    </row>
    <row r="127" spans="1:14" x14ac:dyDescent="0.35">
      <c r="A127" s="22" t="s">
        <v>174</v>
      </c>
      <c r="B127" s="39" t="s">
        <v>172</v>
      </c>
      <c r="C127" s="96">
        <v>0</v>
      </c>
      <c r="D127" s="96" t="s">
        <v>738</v>
      </c>
      <c r="E127" s="39"/>
      <c r="F127" s="102">
        <f t="shared" si="6"/>
        <v>0</v>
      </c>
      <c r="G127" s="102" t="str">
        <f t="shared" si="7"/>
        <v/>
      </c>
      <c r="H127" s="20"/>
      <c r="L127" s="39" t="s">
        <v>1065</v>
      </c>
      <c r="M127" s="20"/>
    </row>
    <row r="128" spans="1:14" x14ac:dyDescent="0.35">
      <c r="A128" s="22" t="s">
        <v>1067</v>
      </c>
      <c r="B128" s="39" t="s">
        <v>1065</v>
      </c>
      <c r="C128" s="96">
        <v>0</v>
      </c>
      <c r="D128" s="96" t="s">
        <v>738</v>
      </c>
      <c r="E128" s="39"/>
      <c r="F128" s="102">
        <f t="shared" si="6"/>
        <v>0</v>
      </c>
      <c r="G128" s="102" t="str">
        <f t="shared" si="7"/>
        <v/>
      </c>
      <c r="H128" s="20"/>
      <c r="L128" s="20"/>
      <c r="M128" s="20"/>
    </row>
    <row r="129" spans="1:14" x14ac:dyDescent="0.35">
      <c r="A129" s="22" t="s">
        <v>1070</v>
      </c>
      <c r="B129" s="39" t="s">
        <v>85</v>
      </c>
      <c r="C129" s="96">
        <v>0</v>
      </c>
      <c r="D129" s="96" t="s">
        <v>738</v>
      </c>
      <c r="E129" s="39"/>
      <c r="F129" s="102">
        <f t="shared" si="6"/>
        <v>0</v>
      </c>
      <c r="G129" s="102" t="str">
        <f t="shared" si="7"/>
        <v/>
      </c>
      <c r="H129" s="20"/>
      <c r="L129" s="20"/>
      <c r="M129" s="20"/>
    </row>
    <row r="130" spans="1:14" hidden="1" outlineLevel="1" x14ac:dyDescent="0.35">
      <c r="A130" s="22" t="s">
        <v>1515</v>
      </c>
      <c r="B130" s="54" t="s">
        <v>87</v>
      </c>
      <c r="C130" s="96">
        <f>SUM(C112:C129)</f>
        <v>23444.97</v>
      </c>
      <c r="D130" s="96">
        <f>SUM(D112:D129)</f>
        <v>0</v>
      </c>
      <c r="E130" s="39"/>
      <c r="F130" s="95">
        <f>SUM(F112:F129)</f>
        <v>1</v>
      </c>
      <c r="G130" s="95">
        <f>SUM(G112:G129)</f>
        <v>0</v>
      </c>
      <c r="H130" s="20"/>
      <c r="L130" s="20"/>
      <c r="M130" s="20"/>
    </row>
    <row r="131" spans="1:14" hidden="1" outlineLevel="1" x14ac:dyDescent="0.35">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5">
      <c r="A132" s="22" t="s">
        <v>176</v>
      </c>
      <c r="B132" s="50"/>
      <c r="C132" s="96"/>
      <c r="D132" s="96"/>
      <c r="E132" s="39"/>
      <c r="F132" s="102">
        <f t="shared" si="8"/>
        <v>0</v>
      </c>
      <c r="G132" s="102" t="str">
        <f t="shared" si="9"/>
        <v/>
      </c>
      <c r="H132" s="20"/>
      <c r="L132" s="20"/>
      <c r="M132" s="20"/>
    </row>
    <row r="133" spans="1:14" hidden="1" outlineLevel="1" x14ac:dyDescent="0.35">
      <c r="A133" s="22" t="s">
        <v>177</v>
      </c>
      <c r="B133" s="50"/>
      <c r="C133" s="96"/>
      <c r="D133" s="96"/>
      <c r="E133" s="39"/>
      <c r="F133" s="102">
        <f t="shared" si="8"/>
        <v>0</v>
      </c>
      <c r="G133" s="102" t="str">
        <f t="shared" si="9"/>
        <v/>
      </c>
      <c r="H133" s="20"/>
      <c r="L133" s="20"/>
      <c r="M133" s="20"/>
    </row>
    <row r="134" spans="1:14" hidden="1" outlineLevel="1" x14ac:dyDescent="0.35">
      <c r="A134" s="22" t="s">
        <v>178</v>
      </c>
      <c r="B134" s="50"/>
      <c r="C134" s="96"/>
      <c r="D134" s="96"/>
      <c r="E134" s="39"/>
      <c r="F134" s="102">
        <f t="shared" si="8"/>
        <v>0</v>
      </c>
      <c r="G134" s="102" t="str">
        <f t="shared" si="9"/>
        <v/>
      </c>
      <c r="H134" s="20"/>
      <c r="L134" s="20"/>
      <c r="M134" s="20"/>
    </row>
    <row r="135" spans="1:14" hidden="1" outlineLevel="1" x14ac:dyDescent="0.35">
      <c r="A135" s="22" t="s">
        <v>179</v>
      </c>
      <c r="B135" s="50"/>
      <c r="C135" s="96"/>
      <c r="D135" s="96"/>
      <c r="E135" s="39"/>
      <c r="F135" s="102">
        <f t="shared" si="8"/>
        <v>0</v>
      </c>
      <c r="G135" s="102" t="str">
        <f t="shared" si="9"/>
        <v/>
      </c>
      <c r="H135" s="20"/>
      <c r="L135" s="20"/>
      <c r="M135" s="20"/>
    </row>
    <row r="136" spans="1:14" hidden="1" outlineLevel="1" x14ac:dyDescent="0.35">
      <c r="A136" s="22" t="s">
        <v>180</v>
      </c>
      <c r="B136" s="50"/>
      <c r="C136" s="96"/>
      <c r="D136" s="96"/>
      <c r="E136" s="39"/>
      <c r="F136" s="102">
        <f t="shared" si="8"/>
        <v>0</v>
      </c>
      <c r="G136" s="102" t="str">
        <f t="shared" si="9"/>
        <v/>
      </c>
      <c r="H136" s="20"/>
      <c r="L136" s="20"/>
      <c r="M136" s="20"/>
    </row>
    <row r="137" spans="1:14" ht="15" customHeight="1" collapsed="1" x14ac:dyDescent="0.35">
      <c r="A137" s="41"/>
      <c r="B137" s="42" t="s">
        <v>181</v>
      </c>
      <c r="C137" s="44" t="s">
        <v>146</v>
      </c>
      <c r="D137" s="44" t="s">
        <v>147</v>
      </c>
      <c r="E137" s="43"/>
      <c r="F137" s="44" t="s">
        <v>148</v>
      </c>
      <c r="G137" s="44" t="s">
        <v>149</v>
      </c>
      <c r="H137" s="20"/>
      <c r="L137" s="20"/>
      <c r="M137" s="20"/>
    </row>
    <row r="138" spans="1:14" s="56" customFormat="1" x14ac:dyDescent="0.35">
      <c r="A138" s="22" t="s">
        <v>182</v>
      </c>
      <c r="B138" s="39" t="s">
        <v>151</v>
      </c>
      <c r="C138" s="96">
        <v>6301.38</v>
      </c>
      <c r="D138" s="96" t="s">
        <v>738</v>
      </c>
      <c r="E138" s="47"/>
      <c r="F138" s="102">
        <f t="shared" ref="F138:F155" si="10">IF($C$156=0,"",IF(C138="[for completion]","",IF(C138="","",C138/$C$156)))</f>
        <v>0.64463651997066007</v>
      </c>
      <c r="G138" s="102" t="str">
        <f t="shared" ref="G138:G155" si="11">IF($D$156=0,"",IF(D138="[for completion]","",IF(D138="","",D138/$D$156)))</f>
        <v/>
      </c>
      <c r="H138" s="20"/>
      <c r="I138" s="22"/>
      <c r="J138" s="22"/>
      <c r="K138" s="22"/>
      <c r="L138" s="20"/>
      <c r="M138" s="20"/>
      <c r="N138" s="20"/>
    </row>
    <row r="139" spans="1:14" s="56" customFormat="1" x14ac:dyDescent="0.35">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5">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5">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5">
      <c r="A142" s="22" t="s">
        <v>186</v>
      </c>
      <c r="B142" s="39" t="s">
        <v>1063</v>
      </c>
      <c r="C142" s="96">
        <v>383.04</v>
      </c>
      <c r="D142" s="96" t="s">
        <v>738</v>
      </c>
      <c r="E142" s="47"/>
      <c r="F142" s="102">
        <f t="shared" si="10"/>
        <v>3.918531696383358E-2</v>
      </c>
      <c r="G142" s="102" t="str">
        <f t="shared" si="11"/>
        <v/>
      </c>
      <c r="H142" s="20"/>
      <c r="I142" s="22"/>
      <c r="J142" s="22"/>
      <c r="K142" s="22"/>
      <c r="L142" s="20"/>
      <c r="M142" s="20"/>
      <c r="N142" s="20"/>
    </row>
    <row r="143" spans="1:14" s="56" customFormat="1" x14ac:dyDescent="0.35">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5">
      <c r="A144" s="22" t="s">
        <v>188</v>
      </c>
      <c r="B144" s="39" t="s">
        <v>164</v>
      </c>
      <c r="C144" s="96">
        <v>0</v>
      </c>
      <c r="D144" s="96" t="s">
        <v>738</v>
      </c>
      <c r="E144" s="39"/>
      <c r="F144" s="102">
        <f t="shared" si="10"/>
        <v>0</v>
      </c>
      <c r="G144" s="102" t="str">
        <f t="shared" si="11"/>
        <v/>
      </c>
      <c r="H144" s="20"/>
      <c r="L144" s="20"/>
      <c r="M144" s="20"/>
    </row>
    <row r="145" spans="1:14" x14ac:dyDescent="0.35">
      <c r="A145" s="22" t="s">
        <v>189</v>
      </c>
      <c r="B145" s="39" t="s">
        <v>1064</v>
      </c>
      <c r="C145" s="96">
        <v>1209.3800000000001</v>
      </c>
      <c r="D145" s="96" t="s">
        <v>738</v>
      </c>
      <c r="E145" s="39"/>
      <c r="F145" s="102">
        <f t="shared" si="10"/>
        <v>0.12372060001493593</v>
      </c>
      <c r="G145" s="102" t="str">
        <f t="shared" si="11"/>
        <v/>
      </c>
      <c r="H145" s="20"/>
      <c r="L145" s="20"/>
      <c r="M145" s="20"/>
      <c r="N145" s="51"/>
    </row>
    <row r="146" spans="1:14" x14ac:dyDescent="0.35">
      <c r="A146" s="22" t="s">
        <v>190</v>
      </c>
      <c r="B146" s="39" t="s">
        <v>166</v>
      </c>
      <c r="C146" s="96">
        <v>0</v>
      </c>
      <c r="D146" s="96" t="s">
        <v>738</v>
      </c>
      <c r="E146" s="39"/>
      <c r="F146" s="102">
        <f t="shared" si="10"/>
        <v>0</v>
      </c>
      <c r="G146" s="102" t="str">
        <f t="shared" si="11"/>
        <v/>
      </c>
      <c r="H146" s="20"/>
      <c r="L146" s="20"/>
      <c r="M146" s="20"/>
      <c r="N146" s="51"/>
    </row>
    <row r="147" spans="1:14" x14ac:dyDescent="0.35">
      <c r="A147" s="22" t="s">
        <v>191</v>
      </c>
      <c r="B147" s="22" t="s">
        <v>1514</v>
      </c>
      <c r="C147" s="96">
        <v>0</v>
      </c>
      <c r="D147" s="96" t="s">
        <v>738</v>
      </c>
      <c r="F147" s="102">
        <f t="shared" si="10"/>
        <v>0</v>
      </c>
      <c r="G147" s="102" t="str">
        <f t="shared" si="11"/>
        <v/>
      </c>
      <c r="H147" s="20"/>
      <c r="L147" s="20"/>
      <c r="M147" s="20"/>
      <c r="N147" s="51"/>
    </row>
    <row r="148" spans="1:14" x14ac:dyDescent="0.35">
      <c r="A148" s="22" t="s">
        <v>192</v>
      </c>
      <c r="B148" s="39" t="s">
        <v>1071</v>
      </c>
      <c r="C148" s="96">
        <v>0</v>
      </c>
      <c r="D148" s="96" t="s">
        <v>738</v>
      </c>
      <c r="E148" s="39"/>
      <c r="F148" s="102">
        <f t="shared" si="10"/>
        <v>0</v>
      </c>
      <c r="G148" s="102" t="str">
        <f t="shared" si="11"/>
        <v/>
      </c>
      <c r="H148" s="20"/>
      <c r="L148" s="20"/>
      <c r="M148" s="20"/>
      <c r="N148" s="51"/>
    </row>
    <row r="149" spans="1:14" x14ac:dyDescent="0.35">
      <c r="A149" s="22" t="s">
        <v>193</v>
      </c>
      <c r="B149" s="39" t="s">
        <v>168</v>
      </c>
      <c r="C149" s="96">
        <v>0</v>
      </c>
      <c r="D149" s="96" t="s">
        <v>738</v>
      </c>
      <c r="E149" s="39"/>
      <c r="F149" s="102">
        <f t="shared" si="10"/>
        <v>0</v>
      </c>
      <c r="G149" s="102" t="str">
        <f t="shared" si="11"/>
        <v/>
      </c>
      <c r="H149" s="20"/>
      <c r="L149" s="20"/>
      <c r="M149" s="20"/>
      <c r="N149" s="51"/>
    </row>
    <row r="150" spans="1:14" x14ac:dyDescent="0.35">
      <c r="A150" s="22" t="s">
        <v>194</v>
      </c>
      <c r="B150" s="39" t="s">
        <v>155</v>
      </c>
      <c r="C150" s="96">
        <v>0</v>
      </c>
      <c r="D150" s="96" t="s">
        <v>738</v>
      </c>
      <c r="E150" s="39"/>
      <c r="F150" s="102">
        <f t="shared" si="10"/>
        <v>0</v>
      </c>
      <c r="G150" s="102" t="str">
        <f t="shared" si="11"/>
        <v/>
      </c>
      <c r="H150" s="20"/>
      <c r="L150" s="20"/>
      <c r="M150" s="20"/>
      <c r="N150" s="51"/>
    </row>
    <row r="151" spans="1:14" x14ac:dyDescent="0.35">
      <c r="A151" s="22" t="s">
        <v>195</v>
      </c>
      <c r="B151" s="18" t="s">
        <v>1066</v>
      </c>
      <c r="C151" s="96">
        <v>0</v>
      </c>
      <c r="D151" s="96" t="s">
        <v>738</v>
      </c>
      <c r="E151" s="39"/>
      <c r="F151" s="102">
        <f t="shared" si="10"/>
        <v>0</v>
      </c>
      <c r="G151" s="102" t="str">
        <f t="shared" si="11"/>
        <v/>
      </c>
      <c r="H151" s="20"/>
      <c r="L151" s="20"/>
      <c r="M151" s="20"/>
      <c r="N151" s="51"/>
    </row>
    <row r="152" spans="1:14" x14ac:dyDescent="0.35">
      <c r="A152" s="22" t="s">
        <v>196</v>
      </c>
      <c r="B152" s="39" t="s">
        <v>170</v>
      </c>
      <c r="C152" s="96">
        <v>0</v>
      </c>
      <c r="D152" s="96" t="s">
        <v>738</v>
      </c>
      <c r="E152" s="39"/>
      <c r="F152" s="102">
        <f t="shared" si="10"/>
        <v>0</v>
      </c>
      <c r="G152" s="102" t="str">
        <f t="shared" si="11"/>
        <v/>
      </c>
      <c r="H152" s="20"/>
      <c r="L152" s="20"/>
      <c r="M152" s="20"/>
      <c r="N152" s="51"/>
    </row>
    <row r="153" spans="1:14" x14ac:dyDescent="0.35">
      <c r="A153" s="22" t="s">
        <v>197</v>
      </c>
      <c r="B153" s="39" t="s">
        <v>172</v>
      </c>
      <c r="C153" s="96">
        <v>0</v>
      </c>
      <c r="D153" s="96" t="s">
        <v>738</v>
      </c>
      <c r="E153" s="39"/>
      <c r="F153" s="102">
        <f t="shared" si="10"/>
        <v>0</v>
      </c>
      <c r="G153" s="102" t="str">
        <f t="shared" si="11"/>
        <v/>
      </c>
      <c r="H153" s="20"/>
      <c r="L153" s="20"/>
      <c r="M153" s="20"/>
      <c r="N153" s="51"/>
    </row>
    <row r="154" spans="1:14" x14ac:dyDescent="0.35">
      <c r="A154" s="22" t="s">
        <v>1068</v>
      </c>
      <c r="B154" s="39" t="s">
        <v>1065</v>
      </c>
      <c r="C154" s="96">
        <v>1881.29</v>
      </c>
      <c r="D154" s="96" t="s">
        <v>738</v>
      </c>
      <c r="E154" s="39"/>
      <c r="F154" s="102">
        <f t="shared" si="10"/>
        <v>0.19245756305057038</v>
      </c>
      <c r="G154" s="102" t="str">
        <f t="shared" si="11"/>
        <v/>
      </c>
      <c r="H154" s="20"/>
      <c r="L154" s="20"/>
      <c r="M154" s="20"/>
      <c r="N154" s="51"/>
    </row>
    <row r="155" spans="1:14" x14ac:dyDescent="0.35">
      <c r="A155" s="22" t="s">
        <v>1072</v>
      </c>
      <c r="B155" s="39" t="s">
        <v>85</v>
      </c>
      <c r="C155" s="96">
        <v>0</v>
      </c>
      <c r="D155" s="96" t="s">
        <v>738</v>
      </c>
      <c r="E155" s="39"/>
      <c r="F155" s="102">
        <f t="shared" si="10"/>
        <v>0</v>
      </c>
      <c r="G155" s="102" t="str">
        <f t="shared" si="11"/>
        <v/>
      </c>
      <c r="H155" s="20"/>
      <c r="L155" s="20"/>
      <c r="M155" s="20"/>
      <c r="N155" s="51"/>
    </row>
    <row r="156" spans="1:14" hidden="1" outlineLevel="1" x14ac:dyDescent="0.35">
      <c r="A156" s="22" t="s">
        <v>1516</v>
      </c>
      <c r="B156" s="54" t="s">
        <v>87</v>
      </c>
      <c r="C156" s="96">
        <f>SUM(C138:C155)</f>
        <v>9775.09</v>
      </c>
      <c r="D156" s="96">
        <f>SUM(D138:D155)</f>
        <v>0</v>
      </c>
      <c r="E156" s="39"/>
      <c r="F156" s="95">
        <f>SUM(F138:F155)</f>
        <v>0.99999999999999989</v>
      </c>
      <c r="G156" s="95">
        <f>SUM(G138:G155)</f>
        <v>0</v>
      </c>
      <c r="H156" s="20"/>
      <c r="L156" s="20"/>
      <c r="M156" s="20"/>
      <c r="N156" s="51"/>
    </row>
    <row r="157" spans="1:14" hidden="1" outlineLevel="1" x14ac:dyDescent="0.35">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5">
      <c r="A158" s="22" t="s">
        <v>199</v>
      </c>
      <c r="B158" s="50"/>
      <c r="C158" s="96"/>
      <c r="D158" s="96"/>
      <c r="E158" s="39"/>
      <c r="F158" s="102" t="str">
        <f t="shared" si="12"/>
        <v/>
      </c>
      <c r="G158" s="102" t="str">
        <f t="shared" si="13"/>
        <v/>
      </c>
      <c r="H158" s="20"/>
      <c r="L158" s="20"/>
      <c r="M158" s="20"/>
      <c r="N158" s="51"/>
    </row>
    <row r="159" spans="1:14" hidden="1" outlineLevel="1" x14ac:dyDescent="0.35">
      <c r="A159" s="22" t="s">
        <v>200</v>
      </c>
      <c r="B159" s="50"/>
      <c r="C159" s="96"/>
      <c r="D159" s="96"/>
      <c r="E159" s="39"/>
      <c r="F159" s="102" t="str">
        <f t="shared" si="12"/>
        <v/>
      </c>
      <c r="G159" s="102" t="str">
        <f t="shared" si="13"/>
        <v/>
      </c>
      <c r="H159" s="20"/>
      <c r="L159" s="20"/>
      <c r="M159" s="20"/>
      <c r="N159" s="51"/>
    </row>
    <row r="160" spans="1:14" hidden="1" outlineLevel="1" x14ac:dyDescent="0.35">
      <c r="A160" s="22" t="s">
        <v>201</v>
      </c>
      <c r="B160" s="50"/>
      <c r="C160" s="96"/>
      <c r="D160" s="96"/>
      <c r="E160" s="39"/>
      <c r="F160" s="102" t="str">
        <f t="shared" si="12"/>
        <v/>
      </c>
      <c r="G160" s="102" t="str">
        <f t="shared" si="13"/>
        <v/>
      </c>
      <c r="H160" s="20"/>
      <c r="L160" s="20"/>
      <c r="M160" s="20"/>
      <c r="N160" s="51"/>
    </row>
    <row r="161" spans="1:14" hidden="1" outlineLevel="1" x14ac:dyDescent="0.35">
      <c r="A161" s="22" t="s">
        <v>202</v>
      </c>
      <c r="B161" s="50"/>
      <c r="C161" s="96"/>
      <c r="D161" s="96"/>
      <c r="E161" s="39"/>
      <c r="F161" s="102" t="str">
        <f t="shared" si="12"/>
        <v/>
      </c>
      <c r="G161" s="102" t="str">
        <f t="shared" si="13"/>
        <v/>
      </c>
      <c r="H161" s="20"/>
      <c r="L161" s="20"/>
      <c r="M161" s="20"/>
      <c r="N161" s="51"/>
    </row>
    <row r="162" spans="1:14" hidden="1" outlineLevel="1" x14ac:dyDescent="0.35">
      <c r="A162" s="22" t="s">
        <v>203</v>
      </c>
      <c r="B162" s="50"/>
      <c r="C162" s="96"/>
      <c r="D162" s="96"/>
      <c r="E162" s="39"/>
      <c r="F162" s="102" t="str">
        <f t="shared" si="12"/>
        <v/>
      </c>
      <c r="G162" s="102" t="str">
        <f t="shared" si="13"/>
        <v/>
      </c>
      <c r="H162" s="20"/>
      <c r="L162" s="20"/>
      <c r="M162" s="20"/>
      <c r="N162" s="51"/>
    </row>
    <row r="163" spans="1:14" ht="15" customHeight="1" collapsed="1" x14ac:dyDescent="0.35">
      <c r="A163" s="41"/>
      <c r="B163" s="42" t="s">
        <v>204</v>
      </c>
      <c r="C163" s="81" t="s">
        <v>146</v>
      </c>
      <c r="D163" s="81" t="s">
        <v>147</v>
      </c>
      <c r="E163" s="43"/>
      <c r="F163" s="81" t="s">
        <v>148</v>
      </c>
      <c r="G163" s="81" t="s">
        <v>149</v>
      </c>
      <c r="H163" s="20"/>
      <c r="L163" s="20"/>
      <c r="M163" s="20"/>
      <c r="N163" s="51"/>
    </row>
    <row r="164" spans="1:14" x14ac:dyDescent="0.35">
      <c r="A164" s="22" t="s">
        <v>206</v>
      </c>
      <c r="B164" s="20" t="s">
        <v>207</v>
      </c>
      <c r="C164" s="96">
        <v>8244.2800000000007</v>
      </c>
      <c r="D164" s="96" t="s">
        <v>738</v>
      </c>
      <c r="E164" s="58"/>
      <c r="F164" s="102">
        <f>IF($C$167=0,"",IF(C164="[for completion]","",IF(C164="","",C164/$C$167)))</f>
        <v>0.84339770109298351</v>
      </c>
      <c r="G164" s="102" t="str">
        <f>IF($D$167=0,"",IF(D164="[for completion]","",IF(D164="","",D164/$D$167)))</f>
        <v/>
      </c>
      <c r="H164" s="20"/>
      <c r="L164" s="20"/>
      <c r="M164" s="20"/>
      <c r="N164" s="51"/>
    </row>
    <row r="165" spans="1:14" x14ac:dyDescent="0.35">
      <c r="A165" s="22" t="s">
        <v>208</v>
      </c>
      <c r="B165" s="20" t="s">
        <v>209</v>
      </c>
      <c r="C165" s="96">
        <v>1530.8</v>
      </c>
      <c r="D165" s="96" t="s">
        <v>738</v>
      </c>
      <c r="E165" s="58"/>
      <c r="F165" s="102">
        <f>IF($C$167=0,"",IF(C165="[for completion]","",IF(C165="","",C165/$C$167)))</f>
        <v>0.1566022989070166</v>
      </c>
      <c r="G165" s="102" t="str">
        <f>IF($D$167=0,"",IF(D165="[for completion]","",IF(D165="","",D165/$D$167)))</f>
        <v/>
      </c>
      <c r="H165" s="20"/>
      <c r="L165" s="20"/>
      <c r="M165" s="20"/>
      <c r="N165" s="51"/>
    </row>
    <row r="166" spans="1:14" x14ac:dyDescent="0.35">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5">
      <c r="A167" s="22" t="s">
        <v>211</v>
      </c>
      <c r="B167" s="59" t="s">
        <v>87</v>
      </c>
      <c r="C167" s="105">
        <f>SUM(C164:C166)</f>
        <v>9775.08</v>
      </c>
      <c r="D167" s="105">
        <f>SUM(D164:D166)</f>
        <v>0</v>
      </c>
      <c r="E167" s="58"/>
      <c r="F167" s="104">
        <f>SUM(F164:F166)</f>
        <v>1</v>
      </c>
      <c r="G167" s="104">
        <f>SUM(G164:G166)</f>
        <v>0</v>
      </c>
      <c r="H167" s="20"/>
      <c r="L167" s="20"/>
      <c r="M167" s="20"/>
      <c r="N167" s="51"/>
    </row>
    <row r="168" spans="1:14" hidden="1" outlineLevel="1" x14ac:dyDescent="0.35">
      <c r="A168" s="22" t="s">
        <v>212</v>
      </c>
      <c r="B168" s="59"/>
      <c r="C168" s="105"/>
      <c r="D168" s="105"/>
      <c r="E168" s="58"/>
      <c r="F168" s="58"/>
      <c r="G168" s="18"/>
      <c r="H168" s="20"/>
      <c r="L168" s="20"/>
      <c r="M168" s="20"/>
      <c r="N168" s="51"/>
    </row>
    <row r="169" spans="1:14" hidden="1" outlineLevel="1" x14ac:dyDescent="0.35">
      <c r="A169" s="22" t="s">
        <v>213</v>
      </c>
      <c r="B169" s="59"/>
      <c r="C169" s="105"/>
      <c r="D169" s="105"/>
      <c r="E169" s="58"/>
      <c r="F169" s="58"/>
      <c r="G169" s="18"/>
      <c r="H169" s="20"/>
      <c r="L169" s="20"/>
      <c r="M169" s="20"/>
      <c r="N169" s="51"/>
    </row>
    <row r="170" spans="1:14" hidden="1" outlineLevel="1" x14ac:dyDescent="0.35">
      <c r="A170" s="22" t="s">
        <v>214</v>
      </c>
      <c r="B170" s="59"/>
      <c r="C170" s="105"/>
      <c r="D170" s="105"/>
      <c r="E170" s="58"/>
      <c r="F170" s="58"/>
      <c r="G170" s="18"/>
      <c r="H170" s="20"/>
      <c r="L170" s="20"/>
      <c r="M170" s="20"/>
      <c r="N170" s="51"/>
    </row>
    <row r="171" spans="1:14" hidden="1" outlineLevel="1" x14ac:dyDescent="0.35">
      <c r="A171" s="22" t="s">
        <v>215</v>
      </c>
      <c r="B171" s="59"/>
      <c r="C171" s="105"/>
      <c r="D171" s="105"/>
      <c r="E171" s="58"/>
      <c r="F171" s="58"/>
      <c r="G171" s="18"/>
      <c r="H171" s="20"/>
      <c r="L171" s="20"/>
      <c r="M171" s="20"/>
      <c r="N171" s="51"/>
    </row>
    <row r="172" spans="1:14" hidden="1" outlineLevel="1" x14ac:dyDescent="0.35">
      <c r="A172" s="22" t="s">
        <v>216</v>
      </c>
      <c r="B172" s="59"/>
      <c r="C172" s="105"/>
      <c r="D172" s="105"/>
      <c r="E172" s="58"/>
      <c r="F172" s="58"/>
      <c r="G172" s="18"/>
      <c r="H172" s="20"/>
      <c r="L172" s="20"/>
      <c r="M172" s="20"/>
      <c r="N172" s="51"/>
    </row>
    <row r="173" spans="1:14" ht="15" customHeight="1" collapsed="1" x14ac:dyDescent="0.35">
      <c r="A173" s="41"/>
      <c r="B173" s="42" t="s">
        <v>217</v>
      </c>
      <c r="C173" s="41" t="s">
        <v>58</v>
      </c>
      <c r="D173" s="41"/>
      <c r="E173" s="43"/>
      <c r="F173" s="44" t="s">
        <v>218</v>
      </c>
      <c r="G173" s="44"/>
      <c r="H173" s="20"/>
      <c r="L173" s="20"/>
      <c r="M173" s="20"/>
      <c r="N173" s="51"/>
    </row>
    <row r="174" spans="1:14" ht="15" customHeight="1" x14ac:dyDescent="0.35">
      <c r="A174" s="22" t="s">
        <v>219</v>
      </c>
      <c r="B174" s="39" t="s">
        <v>220</v>
      </c>
      <c r="C174" s="96">
        <v>0</v>
      </c>
      <c r="D174" s="36"/>
      <c r="E174" s="28"/>
      <c r="F174" s="102" t="str">
        <f>IF($C$179=0,"",IF(C174="[for completion]","",C174/$C$179))</f>
        <v/>
      </c>
      <c r="G174" s="47"/>
      <c r="H174" s="20"/>
      <c r="L174" s="20"/>
      <c r="M174" s="20"/>
      <c r="N174" s="51"/>
    </row>
    <row r="175" spans="1:14" ht="30.75" customHeight="1" x14ac:dyDescent="0.35">
      <c r="A175" s="22" t="s">
        <v>9</v>
      </c>
      <c r="B175" s="39" t="s">
        <v>908</v>
      </c>
      <c r="C175" s="96">
        <v>0</v>
      </c>
      <c r="E175" s="49"/>
      <c r="F175" s="102" t="str">
        <f>IF($C$179=0,"",IF(C175="[for completion]","",C175/$C$179))</f>
        <v/>
      </c>
      <c r="G175" s="47"/>
      <c r="H175" s="20"/>
      <c r="L175" s="20"/>
      <c r="M175" s="20"/>
      <c r="N175" s="51"/>
    </row>
    <row r="176" spans="1:14" x14ac:dyDescent="0.35">
      <c r="A176" s="22" t="s">
        <v>221</v>
      </c>
      <c r="B176" s="39" t="s">
        <v>222</v>
      </c>
      <c r="C176" s="96">
        <v>0</v>
      </c>
      <c r="E176" s="49"/>
      <c r="F176" s="102" t="str">
        <f>IF($C$179=0,"",IF(C176="[for completion]","",C176/$C$179))</f>
        <v/>
      </c>
      <c r="G176" s="47"/>
      <c r="H176" s="20"/>
      <c r="L176" s="20"/>
      <c r="M176" s="20"/>
      <c r="N176" s="51"/>
    </row>
    <row r="177" spans="1:14" x14ac:dyDescent="0.35">
      <c r="A177" s="22" t="s">
        <v>223</v>
      </c>
      <c r="B177" s="39" t="s">
        <v>224</v>
      </c>
      <c r="C177" s="96">
        <v>0</v>
      </c>
      <c r="E177" s="49"/>
      <c r="F177" s="102" t="str">
        <f>IF($C$179=0,"",IF(C177="[for completion]","",C177/$C$179))</f>
        <v/>
      </c>
      <c r="G177" s="47"/>
      <c r="H177" s="20"/>
      <c r="L177" s="20"/>
      <c r="M177" s="20"/>
      <c r="N177" s="51"/>
    </row>
    <row r="178" spans="1:14" x14ac:dyDescent="0.35">
      <c r="A178" s="22" t="s">
        <v>225</v>
      </c>
      <c r="B178" s="39" t="s">
        <v>85</v>
      </c>
      <c r="C178" s="96">
        <v>0</v>
      </c>
      <c r="E178" s="49"/>
      <c r="F178" s="102" t="str">
        <f t="shared" ref="F178:F187" si="14">IF($C$179=0,"",IF(C178="[for completion]","",C178/$C$179))</f>
        <v/>
      </c>
      <c r="G178" s="47"/>
      <c r="H178" s="20"/>
      <c r="L178" s="20"/>
      <c r="M178" s="20"/>
      <c r="N178" s="51"/>
    </row>
    <row r="179" spans="1:14" x14ac:dyDescent="0.35">
      <c r="A179" s="22" t="s">
        <v>10</v>
      </c>
      <c r="B179" s="54" t="s">
        <v>87</v>
      </c>
      <c r="C179" s="98">
        <f>SUM(C174:C178)</f>
        <v>0</v>
      </c>
      <c r="E179" s="49"/>
      <c r="F179" s="103">
        <f>SUM(F174:F178)</f>
        <v>0</v>
      </c>
      <c r="G179" s="47"/>
      <c r="H179" s="20"/>
      <c r="L179" s="20"/>
      <c r="M179" s="20"/>
      <c r="N179" s="51"/>
    </row>
    <row r="180" spans="1:14" hidden="1" outlineLevel="1" x14ac:dyDescent="0.35">
      <c r="A180" s="22" t="s">
        <v>226</v>
      </c>
      <c r="B180" s="60"/>
      <c r="C180" s="96"/>
      <c r="E180" s="49"/>
      <c r="F180" s="102" t="str">
        <f t="shared" si="14"/>
        <v/>
      </c>
      <c r="G180" s="47"/>
      <c r="H180" s="20"/>
      <c r="L180" s="20"/>
      <c r="M180" s="20"/>
      <c r="N180" s="51"/>
    </row>
    <row r="181" spans="1:14" s="60" customFormat="1" hidden="1" outlineLevel="1" x14ac:dyDescent="0.35">
      <c r="A181" s="22" t="s">
        <v>227</v>
      </c>
      <c r="C181" s="106"/>
      <c r="F181" s="102" t="str">
        <f t="shared" si="14"/>
        <v/>
      </c>
    </row>
    <row r="182" spans="1:14" hidden="1" outlineLevel="1" x14ac:dyDescent="0.35">
      <c r="A182" s="22" t="s">
        <v>228</v>
      </c>
      <c r="B182" s="60"/>
      <c r="C182" s="96"/>
      <c r="E182" s="49"/>
      <c r="F182" s="102" t="str">
        <f t="shared" si="14"/>
        <v/>
      </c>
      <c r="G182" s="47"/>
      <c r="H182" s="20"/>
      <c r="L182" s="20"/>
      <c r="M182" s="20"/>
      <c r="N182" s="51"/>
    </row>
    <row r="183" spans="1:14" hidden="1" outlineLevel="1" x14ac:dyDescent="0.35">
      <c r="A183" s="22" t="s">
        <v>229</v>
      </c>
      <c r="B183" s="60"/>
      <c r="C183" s="96"/>
      <c r="E183" s="49"/>
      <c r="F183" s="102" t="str">
        <f t="shared" si="14"/>
        <v/>
      </c>
      <c r="G183" s="47"/>
      <c r="H183" s="20"/>
      <c r="L183" s="20"/>
      <c r="M183" s="20"/>
      <c r="N183" s="51"/>
    </row>
    <row r="184" spans="1:14" s="60" customFormat="1" hidden="1" outlineLevel="1" x14ac:dyDescent="0.35">
      <c r="A184" s="22" t="s">
        <v>230</v>
      </c>
      <c r="C184" s="106"/>
      <c r="F184" s="102" t="str">
        <f t="shared" si="14"/>
        <v/>
      </c>
    </row>
    <row r="185" spans="1:14" hidden="1" outlineLevel="1" x14ac:dyDescent="0.35">
      <c r="A185" s="22" t="s">
        <v>231</v>
      </c>
      <c r="B185" s="60"/>
      <c r="C185" s="96"/>
      <c r="E185" s="49"/>
      <c r="F185" s="102" t="str">
        <f t="shared" si="14"/>
        <v/>
      </c>
      <c r="G185" s="47"/>
      <c r="H185" s="20"/>
      <c r="L185" s="20"/>
      <c r="M185" s="20"/>
      <c r="N185" s="51"/>
    </row>
    <row r="186" spans="1:14" hidden="1" outlineLevel="1" x14ac:dyDescent="0.35">
      <c r="A186" s="22" t="s">
        <v>232</v>
      </c>
      <c r="B186" s="60"/>
      <c r="C186" s="96"/>
      <c r="E186" s="49"/>
      <c r="F186" s="102" t="str">
        <f t="shared" si="14"/>
        <v/>
      </c>
      <c r="G186" s="47"/>
      <c r="H186" s="20"/>
      <c r="L186" s="20"/>
      <c r="M186" s="20"/>
      <c r="N186" s="51"/>
    </row>
    <row r="187" spans="1:14" hidden="1" outlineLevel="1" x14ac:dyDescent="0.35">
      <c r="A187" s="22" t="s">
        <v>233</v>
      </c>
      <c r="B187" s="60"/>
      <c r="C187" s="96"/>
      <c r="E187" s="49"/>
      <c r="F187" s="102" t="str">
        <f t="shared" si="14"/>
        <v/>
      </c>
      <c r="G187" s="47"/>
      <c r="H187" s="20"/>
      <c r="L187" s="20"/>
      <c r="M187" s="20"/>
      <c r="N187" s="51"/>
    </row>
    <row r="188" spans="1:14" hidden="1" outlineLevel="1" x14ac:dyDescent="0.35">
      <c r="A188" s="22" t="s">
        <v>234</v>
      </c>
      <c r="B188" s="60"/>
      <c r="E188" s="49"/>
      <c r="F188" s="47"/>
      <c r="G188" s="47"/>
      <c r="H188" s="20"/>
      <c r="L188" s="20"/>
      <c r="M188" s="20"/>
      <c r="N188" s="51"/>
    </row>
    <row r="189" spans="1:14" hidden="1" outlineLevel="1" x14ac:dyDescent="0.35">
      <c r="A189" s="22" t="s">
        <v>235</v>
      </c>
      <c r="B189" s="60"/>
      <c r="E189" s="49"/>
      <c r="F189" s="47"/>
      <c r="G189" s="47"/>
      <c r="H189" s="20"/>
      <c r="L189" s="20"/>
      <c r="M189" s="20"/>
      <c r="N189" s="51"/>
    </row>
    <row r="190" spans="1:14" hidden="1" outlineLevel="1" x14ac:dyDescent="0.35">
      <c r="A190" s="22" t="s">
        <v>236</v>
      </c>
      <c r="B190" s="60"/>
      <c r="E190" s="49"/>
      <c r="F190" s="47"/>
      <c r="G190" s="47"/>
      <c r="H190" s="20"/>
      <c r="L190" s="20"/>
      <c r="M190" s="20"/>
      <c r="N190" s="51"/>
    </row>
    <row r="191" spans="1:14" hidden="1" outlineLevel="1" x14ac:dyDescent="0.35">
      <c r="A191" s="22" t="s">
        <v>237</v>
      </c>
      <c r="B191" s="50"/>
      <c r="E191" s="49"/>
      <c r="F191" s="47"/>
      <c r="G191" s="47"/>
      <c r="H191" s="20"/>
      <c r="L191" s="20"/>
      <c r="M191" s="20"/>
      <c r="N191" s="51"/>
    </row>
    <row r="192" spans="1:14" ht="15" customHeight="1" collapsed="1" x14ac:dyDescent="0.35">
      <c r="A192" s="41"/>
      <c r="B192" s="42" t="s">
        <v>238</v>
      </c>
      <c r="C192" s="41" t="s">
        <v>58</v>
      </c>
      <c r="D192" s="41"/>
      <c r="E192" s="43"/>
      <c r="F192" s="44" t="s">
        <v>218</v>
      </c>
      <c r="G192" s="44"/>
      <c r="H192" s="20"/>
      <c r="L192" s="20"/>
      <c r="M192" s="20"/>
      <c r="N192" s="51"/>
    </row>
    <row r="193" spans="1:14" x14ac:dyDescent="0.35">
      <c r="A193" s="22" t="s">
        <v>239</v>
      </c>
      <c r="B193" s="39" t="s">
        <v>240</v>
      </c>
      <c r="C193" s="96">
        <v>0</v>
      </c>
      <c r="E193" s="46"/>
      <c r="F193" s="102" t="str">
        <f t="shared" ref="F193:F206" si="15">IF($C$208=0,"",IF(C193="[for completion]","",C193/$C$208))</f>
        <v/>
      </c>
      <c r="G193" s="47"/>
      <c r="H193" s="20"/>
      <c r="L193" s="20"/>
      <c r="M193" s="20"/>
      <c r="N193" s="51"/>
    </row>
    <row r="194" spans="1:14" x14ac:dyDescent="0.35">
      <c r="A194" s="22" t="s">
        <v>241</v>
      </c>
      <c r="B194" s="39" t="s">
        <v>242</v>
      </c>
      <c r="C194" s="96">
        <v>0</v>
      </c>
      <c r="E194" s="49"/>
      <c r="F194" s="102" t="str">
        <f t="shared" si="15"/>
        <v/>
      </c>
      <c r="G194" s="49"/>
      <c r="H194" s="20"/>
      <c r="L194" s="20"/>
      <c r="M194" s="20"/>
      <c r="N194" s="51"/>
    </row>
    <row r="195" spans="1:14" x14ac:dyDescent="0.35">
      <c r="A195" s="22" t="s">
        <v>243</v>
      </c>
      <c r="B195" s="39" t="s">
        <v>244</v>
      </c>
      <c r="C195" s="96">
        <v>0</v>
      </c>
      <c r="E195" s="49"/>
      <c r="F195" s="102" t="str">
        <f t="shared" si="15"/>
        <v/>
      </c>
      <c r="G195" s="49"/>
      <c r="H195" s="20"/>
      <c r="L195" s="20"/>
      <c r="M195" s="20"/>
      <c r="N195" s="51"/>
    </row>
    <row r="196" spans="1:14" x14ac:dyDescent="0.35">
      <c r="A196" s="22" t="s">
        <v>245</v>
      </c>
      <c r="B196" s="39" t="s">
        <v>246</v>
      </c>
      <c r="C196" s="96">
        <v>0</v>
      </c>
      <c r="E196" s="49"/>
      <c r="F196" s="102" t="str">
        <f t="shared" si="15"/>
        <v/>
      </c>
      <c r="G196" s="49"/>
      <c r="H196" s="20"/>
      <c r="L196" s="20"/>
      <c r="M196" s="20"/>
      <c r="N196" s="51"/>
    </row>
    <row r="197" spans="1:14" x14ac:dyDescent="0.35">
      <c r="A197" s="22" t="s">
        <v>247</v>
      </c>
      <c r="B197" s="39" t="s">
        <v>248</v>
      </c>
      <c r="C197" s="96">
        <v>0</v>
      </c>
      <c r="E197" s="49"/>
      <c r="F197" s="102" t="str">
        <f t="shared" si="15"/>
        <v/>
      </c>
      <c r="G197" s="49"/>
      <c r="H197" s="20"/>
      <c r="L197" s="20"/>
      <c r="M197" s="20"/>
      <c r="N197" s="51"/>
    </row>
    <row r="198" spans="1:14" x14ac:dyDescent="0.35">
      <c r="A198" s="22" t="s">
        <v>249</v>
      </c>
      <c r="B198" s="39" t="s">
        <v>250</v>
      </c>
      <c r="C198" s="96">
        <v>0</v>
      </c>
      <c r="E198" s="49"/>
      <c r="F198" s="102" t="str">
        <f t="shared" si="15"/>
        <v/>
      </c>
      <c r="G198" s="49"/>
      <c r="H198" s="20"/>
      <c r="L198" s="20"/>
      <c r="M198" s="20"/>
      <c r="N198" s="51"/>
    </row>
    <row r="199" spans="1:14" x14ac:dyDescent="0.35">
      <c r="A199" s="22" t="s">
        <v>251</v>
      </c>
      <c r="B199" s="39" t="s">
        <v>252</v>
      </c>
      <c r="C199" s="96">
        <v>0</v>
      </c>
      <c r="E199" s="49"/>
      <c r="F199" s="102" t="str">
        <f t="shared" si="15"/>
        <v/>
      </c>
      <c r="G199" s="49"/>
      <c r="H199" s="20"/>
      <c r="L199" s="20"/>
      <c r="M199" s="20"/>
      <c r="N199" s="51"/>
    </row>
    <row r="200" spans="1:14" x14ac:dyDescent="0.35">
      <c r="A200" s="22" t="s">
        <v>253</v>
      </c>
      <c r="B200" s="39" t="s">
        <v>12</v>
      </c>
      <c r="C200" s="96">
        <v>0</v>
      </c>
      <c r="E200" s="49"/>
      <c r="F200" s="102" t="str">
        <f t="shared" si="15"/>
        <v/>
      </c>
      <c r="G200" s="49"/>
      <c r="H200" s="20"/>
      <c r="L200" s="20"/>
      <c r="M200" s="20"/>
      <c r="N200" s="51"/>
    </row>
    <row r="201" spans="1:14" x14ac:dyDescent="0.35">
      <c r="A201" s="22" t="s">
        <v>254</v>
      </c>
      <c r="B201" s="39" t="s">
        <v>255</v>
      </c>
      <c r="C201" s="96">
        <v>0</v>
      </c>
      <c r="E201" s="49"/>
      <c r="F201" s="102" t="str">
        <f t="shared" si="15"/>
        <v/>
      </c>
      <c r="G201" s="49"/>
      <c r="H201" s="20"/>
      <c r="L201" s="20"/>
      <c r="M201" s="20"/>
      <c r="N201" s="51"/>
    </row>
    <row r="202" spans="1:14" x14ac:dyDescent="0.35">
      <c r="A202" s="22" t="s">
        <v>256</v>
      </c>
      <c r="B202" s="39" t="s">
        <v>257</v>
      </c>
      <c r="C202" s="96">
        <v>0</v>
      </c>
      <c r="E202" s="49"/>
      <c r="F202" s="102" t="str">
        <f t="shared" si="15"/>
        <v/>
      </c>
      <c r="G202" s="49"/>
      <c r="H202" s="20"/>
      <c r="L202" s="20"/>
      <c r="M202" s="20"/>
      <c r="N202" s="51"/>
    </row>
    <row r="203" spans="1:14" x14ac:dyDescent="0.35">
      <c r="A203" s="22" t="s">
        <v>258</v>
      </c>
      <c r="B203" s="39" t="s">
        <v>259</v>
      </c>
      <c r="C203" s="96">
        <v>0</v>
      </c>
      <c r="E203" s="49"/>
      <c r="F203" s="102" t="str">
        <f t="shared" si="15"/>
        <v/>
      </c>
      <c r="G203" s="49"/>
      <c r="H203" s="20"/>
      <c r="L203" s="20"/>
      <c r="M203" s="20"/>
      <c r="N203" s="51"/>
    </row>
    <row r="204" spans="1:14" x14ac:dyDescent="0.35">
      <c r="A204" s="22" t="s">
        <v>260</v>
      </c>
      <c r="B204" s="39" t="s">
        <v>261</v>
      </c>
      <c r="C204" s="96">
        <v>0</v>
      </c>
      <c r="E204" s="49"/>
      <c r="F204" s="102" t="str">
        <f t="shared" si="15"/>
        <v/>
      </c>
      <c r="G204" s="49"/>
      <c r="H204" s="20"/>
      <c r="L204" s="20"/>
      <c r="M204" s="20"/>
      <c r="N204" s="51"/>
    </row>
    <row r="205" spans="1:14" x14ac:dyDescent="0.35">
      <c r="A205" s="22" t="s">
        <v>262</v>
      </c>
      <c r="B205" s="39" t="s">
        <v>263</v>
      </c>
      <c r="C205" s="96">
        <v>0</v>
      </c>
      <c r="E205" s="49"/>
      <c r="F205" s="102" t="str">
        <f t="shared" si="15"/>
        <v/>
      </c>
      <c r="G205" s="49"/>
      <c r="H205" s="20"/>
      <c r="L205" s="20"/>
      <c r="M205" s="20"/>
      <c r="N205" s="51"/>
    </row>
    <row r="206" spans="1:14" x14ac:dyDescent="0.35">
      <c r="A206" s="22" t="s">
        <v>264</v>
      </c>
      <c r="B206" s="39" t="s">
        <v>85</v>
      </c>
      <c r="C206" s="96">
        <v>0</v>
      </c>
      <c r="E206" s="49"/>
      <c r="F206" s="102" t="str">
        <f t="shared" si="15"/>
        <v/>
      </c>
      <c r="G206" s="49"/>
      <c r="H206" s="20"/>
      <c r="L206" s="20"/>
      <c r="M206" s="20"/>
      <c r="N206" s="51"/>
    </row>
    <row r="207" spans="1:14" x14ac:dyDescent="0.35">
      <c r="A207" s="22" t="s">
        <v>265</v>
      </c>
      <c r="B207" s="48" t="s">
        <v>266</v>
      </c>
      <c r="C207" s="96">
        <v>0</v>
      </c>
      <c r="E207" s="49"/>
      <c r="F207" s="102"/>
      <c r="G207" s="49"/>
      <c r="H207" s="20"/>
      <c r="L207" s="20"/>
      <c r="M207" s="20"/>
      <c r="N207" s="51"/>
    </row>
    <row r="208" spans="1:14" x14ac:dyDescent="0.35">
      <c r="A208" s="22" t="s">
        <v>267</v>
      </c>
      <c r="B208" s="54" t="s">
        <v>87</v>
      </c>
      <c r="C208" s="98">
        <f>SUM(C193:C206)</f>
        <v>0</v>
      </c>
      <c r="D208" s="39"/>
      <c r="E208" s="49"/>
      <c r="F208" s="103">
        <f>SUM(F193:F206)</f>
        <v>0</v>
      </c>
      <c r="G208" s="49"/>
      <c r="H208" s="20"/>
      <c r="L208" s="20"/>
      <c r="M208" s="20"/>
      <c r="N208" s="51"/>
    </row>
    <row r="209" spans="1:14" hidden="1" outlineLevel="1" x14ac:dyDescent="0.35">
      <c r="A209" s="22" t="s">
        <v>268</v>
      </c>
      <c r="B209" s="50"/>
      <c r="C209" s="96"/>
      <c r="E209" s="49"/>
      <c r="F209" s="102" t="str">
        <f>IF($C$208=0,"",IF(C209="[for completion]","",C209/$C$208))</f>
        <v/>
      </c>
      <c r="G209" s="49"/>
      <c r="H209" s="20"/>
      <c r="L209" s="20"/>
      <c r="M209" s="20"/>
      <c r="N209" s="51"/>
    </row>
    <row r="210" spans="1:14" hidden="1" outlineLevel="1" x14ac:dyDescent="0.35">
      <c r="A210" s="22" t="s">
        <v>269</v>
      </c>
      <c r="B210" s="50"/>
      <c r="C210" s="96"/>
      <c r="E210" s="49"/>
      <c r="F210" s="102" t="str">
        <f t="shared" ref="F210:F215" si="16">IF($C$208=0,"",IF(C210="[for completion]","",C210/$C$208))</f>
        <v/>
      </c>
      <c r="G210" s="49"/>
      <c r="H210" s="20"/>
      <c r="L210" s="20"/>
      <c r="M210" s="20"/>
      <c r="N210" s="51"/>
    </row>
    <row r="211" spans="1:14" hidden="1" outlineLevel="1" x14ac:dyDescent="0.35">
      <c r="A211" s="22" t="s">
        <v>270</v>
      </c>
      <c r="B211" s="50"/>
      <c r="C211" s="96"/>
      <c r="E211" s="49"/>
      <c r="F211" s="102" t="str">
        <f t="shared" si="16"/>
        <v/>
      </c>
      <c r="G211" s="49"/>
      <c r="H211" s="20"/>
      <c r="L211" s="20"/>
      <c r="M211" s="20"/>
      <c r="N211" s="51"/>
    </row>
    <row r="212" spans="1:14" hidden="1" outlineLevel="1" x14ac:dyDescent="0.35">
      <c r="A212" s="22" t="s">
        <v>271</v>
      </c>
      <c r="B212" s="50"/>
      <c r="C212" s="96"/>
      <c r="E212" s="49"/>
      <c r="F212" s="102" t="str">
        <f t="shared" si="16"/>
        <v/>
      </c>
      <c r="G212" s="49"/>
      <c r="H212" s="20"/>
      <c r="L212" s="20"/>
      <c r="M212" s="20"/>
      <c r="N212" s="51"/>
    </row>
    <row r="213" spans="1:14" hidden="1" outlineLevel="1" x14ac:dyDescent="0.35">
      <c r="A213" s="22" t="s">
        <v>272</v>
      </c>
      <c r="B213" s="50"/>
      <c r="C213" s="96"/>
      <c r="E213" s="49"/>
      <c r="F213" s="102" t="str">
        <f t="shared" si="16"/>
        <v/>
      </c>
      <c r="G213" s="49"/>
      <c r="H213" s="20"/>
      <c r="L213" s="20"/>
      <c r="M213" s="20"/>
      <c r="N213" s="51"/>
    </row>
    <row r="214" spans="1:14" hidden="1" outlineLevel="1" x14ac:dyDescent="0.35">
      <c r="A214" s="22" t="s">
        <v>273</v>
      </c>
      <c r="B214" s="50"/>
      <c r="C214" s="96"/>
      <c r="E214" s="49"/>
      <c r="F214" s="102" t="str">
        <f t="shared" si="16"/>
        <v/>
      </c>
      <c r="G214" s="49"/>
      <c r="H214" s="20"/>
      <c r="L214" s="20"/>
      <c r="M214" s="20"/>
      <c r="N214" s="51"/>
    </row>
    <row r="215" spans="1:14" hidden="1" outlineLevel="1" x14ac:dyDescent="0.35">
      <c r="A215" s="22" t="s">
        <v>274</v>
      </c>
      <c r="B215" s="50"/>
      <c r="C215" s="96"/>
      <c r="E215" s="49"/>
      <c r="F215" s="102" t="str">
        <f t="shared" si="16"/>
        <v/>
      </c>
      <c r="G215" s="49"/>
      <c r="H215" s="20"/>
      <c r="L215" s="20"/>
      <c r="M215" s="20"/>
      <c r="N215" s="51"/>
    </row>
    <row r="216" spans="1:14" ht="15" customHeight="1" collapsed="1" x14ac:dyDescent="0.35">
      <c r="A216" s="41"/>
      <c r="B216" s="42" t="s">
        <v>275</v>
      </c>
      <c r="C216" s="41" t="s">
        <v>58</v>
      </c>
      <c r="D216" s="41"/>
      <c r="E216" s="43"/>
      <c r="F216" s="44" t="s">
        <v>75</v>
      </c>
      <c r="G216" s="44" t="s">
        <v>205</v>
      </c>
      <c r="H216" s="20"/>
      <c r="L216" s="20"/>
      <c r="M216" s="20"/>
      <c r="N216" s="51"/>
    </row>
    <row r="217" spans="1:14" x14ac:dyDescent="0.35">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5">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5">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5">
      <c r="A220" s="22" t="s">
        <v>281</v>
      </c>
      <c r="B220" s="54" t="s">
        <v>87</v>
      </c>
      <c r="C220" s="96">
        <f>SUM(C217:C219)</f>
        <v>0</v>
      </c>
      <c r="E220" s="58"/>
      <c r="F220" s="95">
        <f>SUM(F217:F219)</f>
        <v>0</v>
      </c>
      <c r="G220" s="95">
        <f>SUM(G217:G219)</f>
        <v>0</v>
      </c>
      <c r="H220" s="20"/>
      <c r="L220" s="20"/>
      <c r="M220" s="20"/>
      <c r="N220" s="51"/>
    </row>
    <row r="221" spans="1:14" hidden="1" outlineLevel="1" x14ac:dyDescent="0.35">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5">
      <c r="A222" s="22" t="s">
        <v>283</v>
      </c>
      <c r="B222" s="50"/>
      <c r="C222" s="96"/>
      <c r="E222" s="58"/>
      <c r="F222" s="102" t="str">
        <f t="shared" si="17"/>
        <v/>
      </c>
      <c r="G222" s="102" t="str">
        <f t="shared" si="18"/>
        <v/>
      </c>
      <c r="H222" s="20"/>
      <c r="L222" s="20"/>
      <c r="M222" s="20"/>
      <c r="N222" s="51"/>
    </row>
    <row r="223" spans="1:14" hidden="1" outlineLevel="1" x14ac:dyDescent="0.35">
      <c r="A223" s="22" t="s">
        <v>284</v>
      </c>
      <c r="B223" s="50"/>
      <c r="C223" s="96"/>
      <c r="E223" s="58"/>
      <c r="F223" s="102" t="str">
        <f t="shared" si="17"/>
        <v/>
      </c>
      <c r="G223" s="102" t="str">
        <f t="shared" si="18"/>
        <v/>
      </c>
      <c r="H223" s="20"/>
      <c r="L223" s="20"/>
      <c r="M223" s="20"/>
      <c r="N223" s="51"/>
    </row>
    <row r="224" spans="1:14" hidden="1" outlineLevel="1" x14ac:dyDescent="0.35">
      <c r="A224" s="22" t="s">
        <v>285</v>
      </c>
      <c r="B224" s="50"/>
      <c r="C224" s="96"/>
      <c r="E224" s="58"/>
      <c r="F224" s="102" t="str">
        <f t="shared" si="17"/>
        <v/>
      </c>
      <c r="G224" s="102" t="str">
        <f t="shared" si="18"/>
        <v/>
      </c>
      <c r="H224" s="20"/>
      <c r="L224" s="20"/>
      <c r="M224" s="20"/>
      <c r="N224" s="51"/>
    </row>
    <row r="225" spans="1:14" hidden="1" outlineLevel="1" x14ac:dyDescent="0.35">
      <c r="A225" s="22" t="s">
        <v>286</v>
      </c>
      <c r="B225" s="50"/>
      <c r="C225" s="96"/>
      <c r="E225" s="58"/>
      <c r="F225" s="102" t="str">
        <f t="shared" si="17"/>
        <v/>
      </c>
      <c r="G225" s="102" t="str">
        <f t="shared" si="18"/>
        <v/>
      </c>
      <c r="H225" s="20"/>
      <c r="L225" s="20"/>
      <c r="M225" s="20"/>
    </row>
    <row r="226" spans="1:14" hidden="1" outlineLevel="1" x14ac:dyDescent="0.35">
      <c r="A226" s="22" t="s">
        <v>287</v>
      </c>
      <c r="B226" s="50"/>
      <c r="C226" s="96"/>
      <c r="E226" s="39"/>
      <c r="F226" s="102" t="str">
        <f t="shared" si="17"/>
        <v/>
      </c>
      <c r="G226" s="102" t="str">
        <f t="shared" si="18"/>
        <v/>
      </c>
      <c r="H226" s="20"/>
      <c r="L226" s="20"/>
      <c r="M226" s="20"/>
    </row>
    <row r="227" spans="1:14" hidden="1" outlineLevel="1" x14ac:dyDescent="0.35">
      <c r="A227" s="22" t="s">
        <v>288</v>
      </c>
      <c r="B227" s="50"/>
      <c r="C227" s="96"/>
      <c r="E227" s="58"/>
      <c r="F227" s="102" t="str">
        <f t="shared" si="17"/>
        <v/>
      </c>
      <c r="G227" s="102" t="str">
        <f t="shared" si="18"/>
        <v/>
      </c>
      <c r="H227" s="20"/>
      <c r="L227" s="20"/>
      <c r="M227" s="20"/>
    </row>
    <row r="228" spans="1:14" ht="15" customHeight="1" collapsed="1" x14ac:dyDescent="0.35">
      <c r="A228" s="41"/>
      <c r="B228" s="42" t="s">
        <v>289</v>
      </c>
      <c r="C228" s="41"/>
      <c r="D228" s="41"/>
      <c r="E228" s="43"/>
      <c r="F228" s="44"/>
      <c r="G228" s="44"/>
      <c r="H228" s="20"/>
      <c r="L228" s="20"/>
      <c r="M228" s="20"/>
    </row>
    <row r="229" spans="1:14" ht="29" x14ac:dyDescent="0.35">
      <c r="A229" s="22" t="s">
        <v>290</v>
      </c>
      <c r="B229" s="39" t="s">
        <v>291</v>
      </c>
      <c r="C229" s="140" t="s">
        <v>1927</v>
      </c>
      <c r="H229" s="20"/>
      <c r="L229" s="20"/>
      <c r="M229" s="20"/>
    </row>
    <row r="230" spans="1:14" ht="15" customHeight="1" x14ac:dyDescent="0.35">
      <c r="A230" s="41"/>
      <c r="B230" s="42" t="s">
        <v>292</v>
      </c>
      <c r="C230" s="41"/>
      <c r="D230" s="41"/>
      <c r="E230" s="43"/>
      <c r="F230" s="44"/>
      <c r="G230" s="44"/>
      <c r="H230" s="20"/>
      <c r="L230" s="20"/>
      <c r="M230" s="20"/>
    </row>
    <row r="231" spans="1:14" x14ac:dyDescent="0.35">
      <c r="A231" s="22" t="s">
        <v>11</v>
      </c>
      <c r="B231" s="22" t="s">
        <v>911</v>
      </c>
      <c r="C231" s="96" t="s">
        <v>741</v>
      </c>
      <c r="E231" s="39"/>
      <c r="H231" s="20"/>
      <c r="L231" s="20"/>
      <c r="M231" s="20"/>
    </row>
    <row r="232" spans="1:14" x14ac:dyDescent="0.35">
      <c r="A232" s="22" t="s">
        <v>293</v>
      </c>
      <c r="B232" s="1" t="s">
        <v>294</v>
      </c>
      <c r="C232" s="96" t="s">
        <v>1617</v>
      </c>
      <c r="E232" s="39"/>
      <c r="H232" s="20"/>
      <c r="L232" s="20"/>
      <c r="M232" s="20"/>
    </row>
    <row r="233" spans="1:14" x14ac:dyDescent="0.35">
      <c r="A233" s="22" t="s">
        <v>295</v>
      </c>
      <c r="B233" s="1" t="s">
        <v>296</v>
      </c>
      <c r="C233" s="96" t="s">
        <v>1617</v>
      </c>
      <c r="E233" s="39"/>
      <c r="H233" s="20"/>
      <c r="L233" s="20"/>
      <c r="M233" s="20"/>
    </row>
    <row r="234" spans="1:14" outlineLevel="1" x14ac:dyDescent="0.35">
      <c r="A234" s="22" t="s">
        <v>297</v>
      </c>
      <c r="B234" s="37" t="s">
        <v>298</v>
      </c>
      <c r="C234" s="98"/>
      <c r="D234" s="39"/>
      <c r="E234" s="39"/>
      <c r="H234" s="20"/>
      <c r="L234" s="20"/>
      <c r="M234" s="20"/>
    </row>
    <row r="235" spans="1:14" outlineLevel="1" x14ac:dyDescent="0.35">
      <c r="A235" s="22" t="s">
        <v>299</v>
      </c>
      <c r="B235" s="37" t="s">
        <v>300</v>
      </c>
      <c r="C235" s="98"/>
      <c r="D235" s="39"/>
      <c r="E235" s="39"/>
      <c r="H235" s="20"/>
      <c r="L235" s="20"/>
      <c r="M235" s="20"/>
    </row>
    <row r="236" spans="1:14" outlineLevel="1" x14ac:dyDescent="0.35">
      <c r="A236" s="22" t="s">
        <v>301</v>
      </c>
      <c r="B236" s="37" t="s">
        <v>302</v>
      </c>
      <c r="C236" s="39"/>
      <c r="D236" s="39"/>
      <c r="E236" s="39"/>
      <c r="H236" s="20"/>
      <c r="L236" s="20"/>
      <c r="M236" s="20"/>
    </row>
    <row r="237" spans="1:14" outlineLevel="1" x14ac:dyDescent="0.35">
      <c r="A237" s="22" t="s">
        <v>303</v>
      </c>
      <c r="C237" s="39"/>
      <c r="D237" s="39"/>
      <c r="E237" s="39"/>
      <c r="H237" s="20"/>
      <c r="L237" s="20"/>
      <c r="M237" s="20"/>
    </row>
    <row r="238" spans="1:14" outlineLevel="1" x14ac:dyDescent="0.35">
      <c r="A238" s="22" t="s">
        <v>304</v>
      </c>
      <c r="C238" s="39"/>
      <c r="D238" s="39"/>
      <c r="E238" s="39"/>
      <c r="H238" s="20"/>
      <c r="L238" s="20"/>
      <c r="M238" s="20"/>
    </row>
    <row r="239" spans="1:14" outlineLevel="1" x14ac:dyDescent="0.35">
      <c r="A239" s="41"/>
      <c r="B239" s="42" t="s">
        <v>1591</v>
      </c>
      <c r="C239" s="41"/>
      <c r="D239" s="41"/>
      <c r="E239" s="41"/>
      <c r="F239" s="41"/>
      <c r="G239" s="41"/>
      <c r="H239" s="20"/>
      <c r="K239"/>
      <c r="L239"/>
      <c r="M239"/>
      <c r="N239"/>
    </row>
    <row r="240" spans="1:14" ht="29" outlineLevel="1" x14ac:dyDescent="0.35">
      <c r="A240" s="22" t="s">
        <v>1079</v>
      </c>
      <c r="B240" s="22" t="s">
        <v>1590</v>
      </c>
      <c r="C240" s="22" t="s">
        <v>738</v>
      </c>
      <c r="G240"/>
      <c r="H240" s="20"/>
      <c r="K240"/>
      <c r="L240"/>
      <c r="M240"/>
      <c r="N240"/>
    </row>
    <row r="241" spans="1:14" outlineLevel="1" x14ac:dyDescent="0.35">
      <c r="A241" s="22" t="s">
        <v>1080</v>
      </c>
      <c r="B241" s="22" t="s">
        <v>1599</v>
      </c>
      <c r="C241" s="22" t="s">
        <v>738</v>
      </c>
      <c r="G241"/>
      <c r="H241" s="20"/>
      <c r="K241"/>
      <c r="L241"/>
      <c r="M241"/>
      <c r="N241"/>
    </row>
    <row r="242" spans="1:14" outlineLevel="1" x14ac:dyDescent="0.35">
      <c r="A242" s="22" t="s">
        <v>1252</v>
      </c>
      <c r="B242" s="22" t="s">
        <v>1583</v>
      </c>
      <c r="C242" s="22" t="s">
        <v>738</v>
      </c>
      <c r="G242"/>
      <c r="H242" s="20"/>
      <c r="K242"/>
      <c r="L242"/>
      <c r="M242"/>
      <c r="N242"/>
    </row>
    <row r="243" spans="1:14" ht="29" outlineLevel="1" x14ac:dyDescent="0.35">
      <c r="A243" s="22" t="s">
        <v>1253</v>
      </c>
      <c r="B243" s="22" t="s">
        <v>1589</v>
      </c>
      <c r="C243" s="22" t="s">
        <v>738</v>
      </c>
      <c r="G243"/>
      <c r="H243" s="20"/>
      <c r="K243"/>
      <c r="L243"/>
      <c r="M243"/>
      <c r="N243"/>
    </row>
    <row r="244" spans="1:14" outlineLevel="1" x14ac:dyDescent="0.35">
      <c r="A244" s="22" t="s">
        <v>1586</v>
      </c>
      <c r="B244" s="22" t="s">
        <v>1584</v>
      </c>
      <c r="C244" s="136"/>
      <c r="D244" s="136" t="s">
        <v>1606</v>
      </c>
      <c r="G244"/>
      <c r="H244" s="20"/>
      <c r="K244"/>
      <c r="L244"/>
      <c r="M244"/>
      <c r="N244"/>
    </row>
    <row r="245" spans="1:14" outlineLevel="1" x14ac:dyDescent="0.35">
      <c r="A245" s="22" t="s">
        <v>1587</v>
      </c>
      <c r="B245" s="22" t="s">
        <v>1585</v>
      </c>
      <c r="C245" s="115" t="s">
        <v>738</v>
      </c>
      <c r="G245"/>
      <c r="H245" s="20"/>
      <c r="K245"/>
      <c r="L245"/>
      <c r="M245"/>
      <c r="N245"/>
    </row>
    <row r="246" spans="1:14" outlineLevel="1" x14ac:dyDescent="0.35">
      <c r="A246" s="22" t="s">
        <v>1588</v>
      </c>
      <c r="B246" s="22" t="s">
        <v>1600</v>
      </c>
      <c r="C246" s="22" t="s">
        <v>738</v>
      </c>
      <c r="G246"/>
      <c r="H246" s="20"/>
      <c r="K246"/>
      <c r="L246"/>
      <c r="M246"/>
      <c r="N246"/>
    </row>
    <row r="247" spans="1:14" outlineLevel="1" x14ac:dyDescent="0.35">
      <c r="A247" s="22" t="s">
        <v>1082</v>
      </c>
      <c r="D247"/>
      <c r="E247"/>
      <c r="F247"/>
      <c r="G247"/>
      <c r="H247" s="20"/>
      <c r="K247"/>
      <c r="L247"/>
      <c r="M247"/>
      <c r="N247"/>
    </row>
    <row r="248" spans="1:14" outlineLevel="1" x14ac:dyDescent="0.35">
      <c r="A248" s="22" t="s">
        <v>1083</v>
      </c>
      <c r="D248"/>
      <c r="E248"/>
      <c r="F248"/>
      <c r="G248"/>
      <c r="H248" s="20"/>
      <c r="K248"/>
      <c r="L248"/>
      <c r="M248"/>
      <c r="N248"/>
    </row>
    <row r="249" spans="1:14" outlineLevel="1" x14ac:dyDescent="0.35">
      <c r="A249" s="22" t="s">
        <v>1081</v>
      </c>
      <c r="D249"/>
      <c r="E249"/>
      <c r="F249"/>
      <c r="G249"/>
      <c r="H249" s="20"/>
      <c r="K249"/>
      <c r="L249"/>
      <c r="M249"/>
      <c r="N249"/>
    </row>
    <row r="250" spans="1:14" outlineLevel="1" x14ac:dyDescent="0.35">
      <c r="A250" s="22" t="s">
        <v>1084</v>
      </c>
      <c r="D250"/>
      <c r="E250"/>
      <c r="F250"/>
      <c r="G250"/>
      <c r="H250" s="20"/>
      <c r="K250"/>
      <c r="L250"/>
      <c r="M250"/>
      <c r="N250"/>
    </row>
    <row r="251" spans="1:14" outlineLevel="1" x14ac:dyDescent="0.35">
      <c r="A251" s="22" t="s">
        <v>1085</v>
      </c>
      <c r="D251"/>
      <c r="E251"/>
      <c r="F251"/>
      <c r="G251"/>
      <c r="H251" s="20"/>
      <c r="K251"/>
      <c r="L251"/>
      <c r="M251"/>
      <c r="N251"/>
    </row>
    <row r="252" spans="1:14" outlineLevel="1" x14ac:dyDescent="0.35">
      <c r="A252" s="22" t="s">
        <v>1086</v>
      </c>
      <c r="D252"/>
      <c r="E252"/>
      <c r="F252"/>
      <c r="G252"/>
      <c r="H252" s="20"/>
      <c r="K252"/>
      <c r="L252"/>
      <c r="M252"/>
      <c r="N252"/>
    </row>
    <row r="253" spans="1:14" outlineLevel="1" x14ac:dyDescent="0.35">
      <c r="A253" s="22" t="s">
        <v>1087</v>
      </c>
      <c r="D253"/>
      <c r="E253"/>
      <c r="F253"/>
      <c r="G253"/>
      <c r="H253" s="20"/>
      <c r="K253"/>
      <c r="L253"/>
      <c r="M253"/>
      <c r="N253"/>
    </row>
    <row r="254" spans="1:14" outlineLevel="1" x14ac:dyDescent="0.35">
      <c r="A254" s="22" t="s">
        <v>1088</v>
      </c>
      <c r="D254"/>
      <c r="E254"/>
      <c r="F254"/>
      <c r="G254"/>
      <c r="H254" s="20"/>
      <c r="K254"/>
      <c r="L254"/>
      <c r="M254"/>
      <c r="N254"/>
    </row>
    <row r="255" spans="1:14" outlineLevel="1" x14ac:dyDescent="0.35">
      <c r="A255" s="22" t="s">
        <v>1089</v>
      </c>
      <c r="D255"/>
      <c r="E255"/>
      <c r="F255"/>
      <c r="G255"/>
      <c r="H255" s="20"/>
      <c r="K255"/>
      <c r="L255"/>
      <c r="M255"/>
      <c r="N255"/>
    </row>
    <row r="256" spans="1:14" outlineLevel="1" x14ac:dyDescent="0.35">
      <c r="A256" s="22" t="s">
        <v>1090</v>
      </c>
      <c r="D256"/>
      <c r="E256"/>
      <c r="F256"/>
      <c r="G256"/>
      <c r="H256" s="20"/>
      <c r="K256"/>
      <c r="L256"/>
      <c r="M256"/>
      <c r="N256"/>
    </row>
    <row r="257" spans="1:14" outlineLevel="1" x14ac:dyDescent="0.35">
      <c r="A257" s="22" t="s">
        <v>1091</v>
      </c>
      <c r="D257"/>
      <c r="E257"/>
      <c r="F257"/>
      <c r="G257"/>
      <c r="H257" s="20"/>
      <c r="K257"/>
      <c r="L257"/>
      <c r="M257"/>
      <c r="N257"/>
    </row>
    <row r="258" spans="1:14" outlineLevel="1" x14ac:dyDescent="0.35">
      <c r="A258" s="22" t="s">
        <v>1092</v>
      </c>
      <c r="D258"/>
      <c r="E258"/>
      <c r="F258"/>
      <c r="G258"/>
      <c r="H258" s="20"/>
      <c r="K258"/>
      <c r="L258"/>
      <c r="M258"/>
      <c r="N258"/>
    </row>
    <row r="259" spans="1:14" outlineLevel="1" x14ac:dyDescent="0.35">
      <c r="A259" s="22" t="s">
        <v>1093</v>
      </c>
      <c r="D259"/>
      <c r="E259"/>
      <c r="F259"/>
      <c r="G259"/>
      <c r="H259" s="20"/>
      <c r="K259"/>
      <c r="L259"/>
      <c r="M259"/>
      <c r="N259"/>
    </row>
    <row r="260" spans="1:14" outlineLevel="1" x14ac:dyDescent="0.35">
      <c r="A260" s="22" t="s">
        <v>1094</v>
      </c>
      <c r="D260"/>
      <c r="E260"/>
      <c r="F260"/>
      <c r="G260"/>
      <c r="H260" s="20"/>
      <c r="K260"/>
      <c r="L260"/>
      <c r="M260"/>
      <c r="N260"/>
    </row>
    <row r="261" spans="1:14" outlineLevel="1" x14ac:dyDescent="0.35">
      <c r="A261" s="22" t="s">
        <v>1095</v>
      </c>
      <c r="D261"/>
      <c r="E261"/>
      <c r="F261"/>
      <c r="G261"/>
      <c r="H261" s="20"/>
      <c r="K261"/>
      <c r="L261"/>
      <c r="M261"/>
      <c r="N261"/>
    </row>
    <row r="262" spans="1:14" outlineLevel="1" x14ac:dyDescent="0.35">
      <c r="A262" s="22" t="s">
        <v>1096</v>
      </c>
      <c r="D262"/>
      <c r="E262"/>
      <c r="F262"/>
      <c r="G262"/>
      <c r="H262" s="20"/>
      <c r="K262"/>
      <c r="L262"/>
      <c r="M262"/>
      <c r="N262"/>
    </row>
    <row r="263" spans="1:14" outlineLevel="1" x14ac:dyDescent="0.35">
      <c r="A263" s="22" t="s">
        <v>1097</v>
      </c>
      <c r="D263"/>
      <c r="E263"/>
      <c r="F263"/>
      <c r="G263"/>
      <c r="H263" s="20"/>
      <c r="K263"/>
      <c r="L263"/>
      <c r="M263"/>
      <c r="N263"/>
    </row>
    <row r="264" spans="1:14" outlineLevel="1" x14ac:dyDescent="0.35">
      <c r="A264" s="22" t="s">
        <v>1098</v>
      </c>
      <c r="D264"/>
      <c r="E264"/>
      <c r="F264"/>
      <c r="G264"/>
      <c r="H264" s="20"/>
      <c r="K264"/>
      <c r="L264"/>
      <c r="M264"/>
      <c r="N264"/>
    </row>
    <row r="265" spans="1:14" outlineLevel="1" x14ac:dyDescent="0.35">
      <c r="A265" s="22" t="s">
        <v>1099</v>
      </c>
      <c r="D265"/>
      <c r="E265"/>
      <c r="F265"/>
      <c r="G265"/>
      <c r="H265" s="20"/>
      <c r="K265"/>
      <c r="L265"/>
      <c r="M265"/>
      <c r="N265"/>
    </row>
    <row r="266" spans="1:14" outlineLevel="1" x14ac:dyDescent="0.35">
      <c r="A266" s="22" t="s">
        <v>1100</v>
      </c>
      <c r="D266"/>
      <c r="E266"/>
      <c r="F266"/>
      <c r="G266"/>
      <c r="H266" s="20"/>
      <c r="K266"/>
      <c r="L266"/>
      <c r="M266"/>
      <c r="N266"/>
    </row>
    <row r="267" spans="1:14" outlineLevel="1" x14ac:dyDescent="0.35">
      <c r="A267" s="22" t="s">
        <v>1101</v>
      </c>
      <c r="D267"/>
      <c r="E267"/>
      <c r="F267"/>
      <c r="G267"/>
      <c r="H267" s="20"/>
      <c r="K267"/>
      <c r="L267"/>
      <c r="M267"/>
      <c r="N267"/>
    </row>
    <row r="268" spans="1:14" outlineLevel="1" x14ac:dyDescent="0.35">
      <c r="A268" s="22" t="s">
        <v>1102</v>
      </c>
      <c r="D268"/>
      <c r="E268"/>
      <c r="F268"/>
      <c r="G268"/>
      <c r="H268" s="20"/>
      <c r="K268"/>
      <c r="L268"/>
      <c r="M268"/>
      <c r="N268"/>
    </row>
    <row r="269" spans="1:14" outlineLevel="1" x14ac:dyDescent="0.35">
      <c r="A269" s="22" t="s">
        <v>1103</v>
      </c>
      <c r="D269"/>
      <c r="E269"/>
      <c r="F269"/>
      <c r="G269"/>
      <c r="H269" s="20"/>
      <c r="K269"/>
      <c r="L269"/>
      <c r="M269"/>
      <c r="N269"/>
    </row>
    <row r="270" spans="1:14" outlineLevel="1" x14ac:dyDescent="0.35">
      <c r="A270" s="22" t="s">
        <v>1104</v>
      </c>
      <c r="D270"/>
      <c r="E270"/>
      <c r="F270"/>
      <c r="G270"/>
      <c r="H270" s="20"/>
      <c r="K270"/>
      <c r="L270"/>
      <c r="M270"/>
      <c r="N270"/>
    </row>
    <row r="271" spans="1:14" outlineLevel="1" x14ac:dyDescent="0.35">
      <c r="A271" s="22" t="s">
        <v>1105</v>
      </c>
      <c r="D271"/>
      <c r="E271"/>
      <c r="F271"/>
      <c r="G271"/>
      <c r="H271" s="20"/>
      <c r="K271"/>
      <c r="L271"/>
      <c r="M271"/>
      <c r="N271"/>
    </row>
    <row r="272" spans="1:14" outlineLevel="1" x14ac:dyDescent="0.35">
      <c r="A272" s="22" t="s">
        <v>1106</v>
      </c>
      <c r="D272"/>
      <c r="E272"/>
      <c r="F272"/>
      <c r="G272"/>
      <c r="H272" s="20"/>
      <c r="K272"/>
      <c r="L272"/>
      <c r="M272"/>
      <c r="N272"/>
    </row>
    <row r="273" spans="1:14" outlineLevel="1" x14ac:dyDescent="0.35">
      <c r="A273" s="22" t="s">
        <v>1107</v>
      </c>
      <c r="D273"/>
      <c r="E273"/>
      <c r="F273"/>
      <c r="G273"/>
      <c r="H273" s="20"/>
      <c r="K273"/>
      <c r="L273"/>
      <c r="M273"/>
      <c r="N273"/>
    </row>
    <row r="274" spans="1:14" outlineLevel="1" x14ac:dyDescent="0.35">
      <c r="A274" s="22" t="s">
        <v>1108</v>
      </c>
      <c r="D274"/>
      <c r="E274"/>
      <c r="F274"/>
      <c r="G274"/>
      <c r="H274" s="20"/>
      <c r="K274"/>
      <c r="L274"/>
      <c r="M274"/>
      <c r="N274"/>
    </row>
    <row r="275" spans="1:14" outlineLevel="1" x14ac:dyDescent="0.35">
      <c r="A275" s="22" t="s">
        <v>1109</v>
      </c>
      <c r="D275"/>
      <c r="E275"/>
      <c r="F275"/>
      <c r="G275"/>
      <c r="H275" s="20"/>
      <c r="K275"/>
      <c r="L275"/>
      <c r="M275"/>
      <c r="N275"/>
    </row>
    <row r="276" spans="1:14" outlineLevel="1" x14ac:dyDescent="0.35">
      <c r="A276" s="22" t="s">
        <v>1110</v>
      </c>
      <c r="D276"/>
      <c r="E276"/>
      <c r="F276"/>
      <c r="G276"/>
      <c r="H276" s="20"/>
      <c r="K276"/>
      <c r="L276"/>
      <c r="M276"/>
      <c r="N276"/>
    </row>
    <row r="277" spans="1:14" outlineLevel="1" x14ac:dyDescent="0.35">
      <c r="A277" s="22" t="s">
        <v>1111</v>
      </c>
      <c r="D277"/>
      <c r="E277"/>
      <c r="F277"/>
      <c r="G277"/>
      <c r="H277" s="20"/>
      <c r="K277"/>
      <c r="L277"/>
      <c r="M277"/>
      <c r="N277"/>
    </row>
    <row r="278" spans="1:14" outlineLevel="1" x14ac:dyDescent="0.35">
      <c r="A278" s="22" t="s">
        <v>1112</v>
      </c>
      <c r="D278"/>
      <c r="E278"/>
      <c r="F278"/>
      <c r="G278"/>
      <c r="H278" s="20"/>
      <c r="K278"/>
      <c r="L278"/>
      <c r="M278"/>
      <c r="N278"/>
    </row>
    <row r="279" spans="1:14" outlineLevel="1" x14ac:dyDescent="0.35">
      <c r="A279" s="22" t="s">
        <v>1113</v>
      </c>
      <c r="D279"/>
      <c r="E279"/>
      <c r="F279"/>
      <c r="G279"/>
      <c r="H279" s="20"/>
      <c r="K279"/>
      <c r="L279"/>
      <c r="M279"/>
      <c r="N279"/>
    </row>
    <row r="280" spans="1:14" outlineLevel="1" x14ac:dyDescent="0.35">
      <c r="A280" s="22" t="s">
        <v>1114</v>
      </c>
      <c r="D280"/>
      <c r="E280"/>
      <c r="F280"/>
      <c r="G280"/>
      <c r="H280" s="20"/>
      <c r="K280"/>
      <c r="L280"/>
      <c r="M280"/>
      <c r="N280"/>
    </row>
    <row r="281" spans="1:14" outlineLevel="1" x14ac:dyDescent="0.35">
      <c r="A281" s="22" t="s">
        <v>1115</v>
      </c>
      <c r="D281"/>
      <c r="E281"/>
      <c r="F281"/>
      <c r="G281"/>
      <c r="H281" s="20"/>
      <c r="K281"/>
      <c r="L281"/>
      <c r="M281"/>
      <c r="N281"/>
    </row>
    <row r="282" spans="1:14" outlineLevel="1" x14ac:dyDescent="0.35">
      <c r="A282" s="22" t="s">
        <v>1116</v>
      </c>
      <c r="D282"/>
      <c r="E282"/>
      <c r="F282"/>
      <c r="G282"/>
      <c r="H282" s="20"/>
      <c r="K282"/>
      <c r="L282"/>
      <c r="M282"/>
      <c r="N282"/>
    </row>
    <row r="283" spans="1:14" outlineLevel="1" x14ac:dyDescent="0.35">
      <c r="A283" s="22" t="s">
        <v>1117</v>
      </c>
      <c r="D283"/>
      <c r="E283"/>
      <c r="F283"/>
      <c r="G283"/>
      <c r="H283" s="20"/>
      <c r="K283"/>
      <c r="L283"/>
      <c r="M283"/>
      <c r="N283"/>
    </row>
    <row r="284" spans="1:14" outlineLevel="1" x14ac:dyDescent="0.35">
      <c r="A284" s="22" t="s">
        <v>1118</v>
      </c>
      <c r="D284"/>
      <c r="E284"/>
      <c r="F284"/>
      <c r="G284"/>
      <c r="H284" s="20"/>
      <c r="K284"/>
      <c r="L284"/>
      <c r="M284"/>
      <c r="N284"/>
    </row>
    <row r="285" spans="1:14" ht="18.5" x14ac:dyDescent="0.35">
      <c r="A285" s="33"/>
      <c r="B285" s="33" t="s">
        <v>1483</v>
      </c>
      <c r="C285" s="33" t="s">
        <v>1</v>
      </c>
      <c r="D285" s="33" t="s">
        <v>1</v>
      </c>
      <c r="E285" s="33"/>
      <c r="F285" s="34"/>
      <c r="G285" s="35"/>
      <c r="H285" s="20"/>
      <c r="I285" s="26"/>
      <c r="J285" s="26"/>
      <c r="K285" s="26"/>
      <c r="L285" s="26"/>
      <c r="M285" s="28"/>
    </row>
    <row r="286" spans="1:14" ht="18.5" x14ac:dyDescent="0.35">
      <c r="A286" s="123" t="s">
        <v>1484</v>
      </c>
      <c r="B286" s="124"/>
      <c r="C286" s="124"/>
      <c r="D286" s="124"/>
      <c r="E286" s="124"/>
      <c r="F286" s="125"/>
      <c r="G286" s="124"/>
      <c r="H286" s="20"/>
      <c r="I286" s="26"/>
      <c r="J286" s="26"/>
      <c r="K286" s="26"/>
      <c r="L286" s="26"/>
      <c r="M286" s="28"/>
    </row>
    <row r="287" spans="1:14" ht="18.5" x14ac:dyDescent="0.35">
      <c r="A287" s="123" t="s">
        <v>1283</v>
      </c>
      <c r="B287" s="124"/>
      <c r="C287" s="124"/>
      <c r="D287" s="124"/>
      <c r="E287" s="124"/>
      <c r="F287" s="125"/>
      <c r="G287" s="124"/>
      <c r="H287" s="20"/>
      <c r="I287" s="26"/>
      <c r="J287" s="26"/>
      <c r="K287" s="26"/>
      <c r="L287" s="26"/>
      <c r="M287" s="28"/>
    </row>
    <row r="288" spans="1:14" x14ac:dyDescent="0.35">
      <c r="A288" s="22" t="s">
        <v>305</v>
      </c>
      <c r="B288" s="37" t="s">
        <v>1485</v>
      </c>
      <c r="C288" s="61">
        <f>ROW(B38)</f>
        <v>38</v>
      </c>
      <c r="D288" s="57"/>
      <c r="E288" s="57"/>
      <c r="F288" s="57"/>
      <c r="G288" s="57"/>
      <c r="H288" s="20"/>
      <c r="I288" s="37"/>
      <c r="J288" s="61"/>
      <c r="L288" s="57"/>
      <c r="M288" s="57"/>
      <c r="N288" s="57"/>
    </row>
    <row r="289" spans="1:14" x14ac:dyDescent="0.35">
      <c r="A289" s="22" t="s">
        <v>306</v>
      </c>
      <c r="B289" s="37" t="s">
        <v>1486</v>
      </c>
      <c r="C289" s="61">
        <f>ROW(B39)</f>
        <v>39</v>
      </c>
      <c r="E289" s="57"/>
      <c r="F289" s="57"/>
      <c r="H289" s="20"/>
      <c r="I289" s="37"/>
      <c r="J289" s="61"/>
      <c r="L289" s="57"/>
      <c r="M289" s="57"/>
    </row>
    <row r="290" spans="1:14" ht="29" x14ac:dyDescent="0.35">
      <c r="A290" s="22" t="s">
        <v>307</v>
      </c>
      <c r="B290" s="37" t="s">
        <v>1487</v>
      </c>
      <c r="C290" s="141" t="s">
        <v>1614</v>
      </c>
      <c r="G290" s="62"/>
      <c r="H290" s="20"/>
      <c r="I290" s="37"/>
      <c r="J290" s="61"/>
      <c r="K290" s="61"/>
      <c r="L290" s="62"/>
      <c r="M290" s="57"/>
      <c r="N290" s="62"/>
    </row>
    <row r="291" spans="1:14" x14ac:dyDescent="0.35">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309</v>
      </c>
      <c r="B292" s="37" t="s">
        <v>1489</v>
      </c>
      <c r="C292" s="61">
        <f>ROW(B52)</f>
        <v>52</v>
      </c>
      <c r="G292" s="62"/>
      <c r="H292" s="20"/>
      <c r="I292" s="37"/>
      <c r="J292"/>
      <c r="K292" s="61"/>
      <c r="L292" s="62"/>
      <c r="N292" s="62"/>
    </row>
    <row r="293" spans="1:14" x14ac:dyDescent="0.35">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311</v>
      </c>
      <c r="B294" s="37" t="s">
        <v>1491</v>
      </c>
      <c r="C294" s="126" t="s">
        <v>1575</v>
      </c>
      <c r="H294" s="20"/>
      <c r="I294" s="37"/>
      <c r="J294" s="61"/>
      <c r="M294" s="62"/>
    </row>
    <row r="295" spans="1:14" x14ac:dyDescent="0.35">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313</v>
      </c>
      <c r="B296" s="37" t="s">
        <v>1493</v>
      </c>
      <c r="C296" s="61">
        <f>ROW(B111)</f>
        <v>111</v>
      </c>
      <c r="F296" s="62"/>
      <c r="H296" s="20"/>
      <c r="I296" s="37"/>
      <c r="J296" s="61"/>
      <c r="L296" s="62"/>
      <c r="M296" s="62"/>
    </row>
    <row r="297" spans="1:14" x14ac:dyDescent="0.35">
      <c r="A297" s="22" t="s">
        <v>314</v>
      </c>
      <c r="B297" s="37" t="s">
        <v>1494</v>
      </c>
      <c r="C297" s="61">
        <f>ROW(B163)</f>
        <v>163</v>
      </c>
      <c r="E297" s="62"/>
      <c r="F297" s="62"/>
      <c r="H297" s="20"/>
      <c r="J297" s="61"/>
      <c r="L297" s="62"/>
    </row>
    <row r="298" spans="1:14" x14ac:dyDescent="0.35">
      <c r="A298" s="22" t="s">
        <v>315</v>
      </c>
      <c r="B298" s="37" t="s">
        <v>1495</v>
      </c>
      <c r="C298" s="61">
        <f>ROW(B137)</f>
        <v>137</v>
      </c>
      <c r="E298" s="62"/>
      <c r="F298" s="62"/>
      <c r="H298" s="20"/>
      <c r="I298" s="37"/>
      <c r="J298" s="61"/>
      <c r="L298" s="62"/>
    </row>
    <row r="299" spans="1:14" x14ac:dyDescent="0.35">
      <c r="A299" s="22" t="s">
        <v>316</v>
      </c>
      <c r="B299" s="37" t="s">
        <v>1496</v>
      </c>
      <c r="C299" s="115"/>
      <c r="E299" s="62"/>
      <c r="H299" s="20"/>
      <c r="I299" s="37"/>
      <c r="J299" s="22" t="s">
        <v>1504</v>
      </c>
      <c r="L299" s="62"/>
    </row>
    <row r="300" spans="1:14" x14ac:dyDescent="0.35">
      <c r="A300" s="22" t="s">
        <v>317</v>
      </c>
      <c r="B300" s="37" t="s">
        <v>1497</v>
      </c>
      <c r="C300" s="61" t="s">
        <v>1507</v>
      </c>
      <c r="D300" s="61" t="s">
        <v>1506</v>
      </c>
      <c r="E300" s="62"/>
      <c r="F300" s="136" t="s">
        <v>1592</v>
      </c>
      <c r="H300" s="20"/>
      <c r="I300" s="37"/>
      <c r="J300" s="22" t="s">
        <v>1505</v>
      </c>
      <c r="K300" s="61"/>
      <c r="L300" s="62"/>
    </row>
    <row r="301" spans="1:14" outlineLevel="1" x14ac:dyDescent="0.35">
      <c r="A301" s="22" t="s">
        <v>1568</v>
      </c>
      <c r="B301" s="37" t="s">
        <v>1498</v>
      </c>
      <c r="C301" s="61" t="s">
        <v>1508</v>
      </c>
      <c r="H301" s="20"/>
      <c r="I301" s="37"/>
      <c r="J301" s="22" t="s">
        <v>1527</v>
      </c>
      <c r="K301" s="61"/>
      <c r="L301" s="62"/>
    </row>
    <row r="302" spans="1:14" outlineLevel="1" x14ac:dyDescent="0.35">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5">
      <c r="A303" s="22" t="s">
        <v>1570</v>
      </c>
      <c r="B303" s="37" t="s">
        <v>1499</v>
      </c>
      <c r="C303" s="61">
        <f>ROW(B65)</f>
        <v>65</v>
      </c>
      <c r="H303" s="20"/>
      <c r="I303" s="37"/>
      <c r="J303" s="61"/>
      <c r="K303" s="61"/>
      <c r="L303" s="62"/>
    </row>
    <row r="304" spans="1:14" outlineLevel="1" x14ac:dyDescent="0.35">
      <c r="A304" s="22" t="s">
        <v>1571</v>
      </c>
      <c r="B304" s="37" t="s">
        <v>1500</v>
      </c>
      <c r="C304" s="61">
        <f>ROW(B88)</f>
        <v>88</v>
      </c>
      <c r="H304" s="20"/>
      <c r="I304" s="37"/>
      <c r="J304" s="61"/>
      <c r="K304" s="61"/>
      <c r="L304" s="62"/>
    </row>
    <row r="305" spans="1:14" outlineLevel="1" x14ac:dyDescent="0.35">
      <c r="A305" s="22" t="s">
        <v>1572</v>
      </c>
      <c r="B305" s="37" t="s">
        <v>1501</v>
      </c>
      <c r="C305" s="61" t="s">
        <v>1529</v>
      </c>
      <c r="E305" s="62"/>
      <c r="H305" s="20"/>
      <c r="I305" s="37"/>
      <c r="J305" s="61"/>
      <c r="K305" s="61"/>
      <c r="L305" s="62"/>
      <c r="N305" s="51"/>
    </row>
    <row r="306" spans="1:14" outlineLevel="1" x14ac:dyDescent="0.35">
      <c r="A306" s="22" t="s">
        <v>1573</v>
      </c>
      <c r="B306" s="37" t="s">
        <v>1503</v>
      </c>
      <c r="C306" s="61">
        <v>44</v>
      </c>
      <c r="E306" s="62"/>
      <c r="H306" s="20"/>
      <c r="I306" s="37"/>
      <c r="J306" s="61"/>
      <c r="K306" s="61"/>
      <c r="L306" s="62"/>
      <c r="N306" s="51"/>
    </row>
    <row r="307" spans="1:14" outlineLevel="1" x14ac:dyDescent="0.35">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318</v>
      </c>
      <c r="B308" s="37"/>
      <c r="E308" s="62"/>
      <c r="H308" s="20"/>
      <c r="I308" s="37"/>
      <c r="J308" s="61"/>
      <c r="K308" s="61"/>
      <c r="L308" s="62"/>
      <c r="N308" s="51"/>
    </row>
    <row r="309" spans="1:14" outlineLevel="1" x14ac:dyDescent="0.35">
      <c r="A309" s="22" t="s">
        <v>319</v>
      </c>
      <c r="E309" s="62"/>
      <c r="H309" s="20"/>
      <c r="I309" s="37"/>
      <c r="J309" s="61"/>
      <c r="K309" s="61"/>
      <c r="L309" s="62"/>
      <c r="N309" s="51"/>
    </row>
    <row r="310" spans="1:14" outlineLevel="1" x14ac:dyDescent="0.35">
      <c r="A310" s="22" t="s">
        <v>320</v>
      </c>
      <c r="H310" s="20"/>
      <c r="N310" s="51"/>
    </row>
    <row r="311" spans="1:14" ht="37" x14ac:dyDescent="0.35">
      <c r="A311" s="34"/>
      <c r="B311" s="33" t="s">
        <v>29</v>
      </c>
      <c r="C311" s="34"/>
      <c r="D311" s="34"/>
      <c r="E311" s="34"/>
      <c r="F311" s="34"/>
      <c r="G311" s="35"/>
      <c r="H311" s="20"/>
      <c r="I311" s="26"/>
      <c r="J311" s="28"/>
      <c r="K311" s="28"/>
      <c r="L311" s="28"/>
      <c r="M311" s="28"/>
      <c r="N311" s="51"/>
    </row>
    <row r="312" spans="1:14" x14ac:dyDescent="0.35">
      <c r="A312" s="22" t="s">
        <v>5</v>
      </c>
      <c r="B312" s="45" t="s">
        <v>1509</v>
      </c>
      <c r="H312" s="20"/>
      <c r="I312" s="45"/>
      <c r="J312" s="61"/>
      <c r="N312" s="51"/>
    </row>
    <row r="313" spans="1:14" outlineLevel="1" x14ac:dyDescent="0.35">
      <c r="A313" s="22" t="s">
        <v>1566</v>
      </c>
      <c r="B313" s="45" t="s">
        <v>1510</v>
      </c>
      <c r="H313" s="20"/>
      <c r="I313" s="45"/>
      <c r="J313" s="61"/>
      <c r="N313" s="51"/>
    </row>
    <row r="314" spans="1:14" outlineLevel="1" x14ac:dyDescent="0.35">
      <c r="A314" s="22" t="s">
        <v>1567</v>
      </c>
      <c r="B314" s="45" t="s">
        <v>1511</v>
      </c>
      <c r="H314" s="20"/>
      <c r="I314" s="45"/>
      <c r="J314" s="61"/>
      <c r="N314" s="51"/>
    </row>
    <row r="315" spans="1:14" outlineLevel="1" x14ac:dyDescent="0.35">
      <c r="A315" s="22" t="s">
        <v>321</v>
      </c>
      <c r="B315" s="45"/>
      <c r="C315" s="61"/>
      <c r="H315" s="20"/>
      <c r="I315" s="45"/>
      <c r="J315" s="61"/>
      <c r="N315" s="51"/>
    </row>
    <row r="316" spans="1:14" outlineLevel="1" x14ac:dyDescent="0.35">
      <c r="A316" s="22" t="s">
        <v>322</v>
      </c>
      <c r="B316" s="45"/>
      <c r="C316" s="61"/>
      <c r="H316" s="20"/>
      <c r="I316" s="45"/>
      <c r="J316" s="61"/>
      <c r="N316" s="51"/>
    </row>
    <row r="317" spans="1:14" outlineLevel="1" x14ac:dyDescent="0.35">
      <c r="A317" s="22" t="s">
        <v>323</v>
      </c>
      <c r="B317" s="45"/>
      <c r="C317" s="61"/>
      <c r="H317" s="20"/>
      <c r="I317" s="45"/>
      <c r="J317" s="61"/>
      <c r="N317" s="51"/>
    </row>
    <row r="318" spans="1:14" outlineLevel="1" x14ac:dyDescent="0.35">
      <c r="A318" s="22" t="s">
        <v>324</v>
      </c>
      <c r="B318" s="45"/>
      <c r="C318" s="61"/>
      <c r="H318" s="20"/>
      <c r="I318" s="45"/>
      <c r="J318" s="61"/>
      <c r="N318" s="51"/>
    </row>
    <row r="319" spans="1:14" ht="18.5" x14ac:dyDescent="0.35">
      <c r="A319" s="34"/>
      <c r="B319" s="33" t="s">
        <v>30</v>
      </c>
      <c r="C319" s="34"/>
      <c r="D319" s="34"/>
      <c r="E319" s="34"/>
      <c r="F319" s="34"/>
      <c r="G319" s="35"/>
      <c r="H319" s="20"/>
      <c r="I319" s="26"/>
      <c r="J319" s="28"/>
      <c r="K319" s="28"/>
      <c r="L319" s="28"/>
      <c r="M319" s="28"/>
      <c r="N319" s="51"/>
    </row>
    <row r="320" spans="1:14" ht="15" customHeight="1" outlineLevel="1" x14ac:dyDescent="0.35">
      <c r="A320" s="41"/>
      <c r="B320" s="42" t="s">
        <v>325</v>
      </c>
      <c r="C320" s="41"/>
      <c r="D320" s="41"/>
      <c r="E320" s="43"/>
      <c r="F320" s="44"/>
      <c r="G320" s="44"/>
      <c r="H320" s="20"/>
      <c r="L320" s="20"/>
      <c r="M320" s="20"/>
      <c r="N320" s="51"/>
    </row>
    <row r="321" spans="1:14" outlineLevel="1" x14ac:dyDescent="0.35">
      <c r="A321" s="22" t="s">
        <v>326</v>
      </c>
      <c r="B321" s="37" t="s">
        <v>327</v>
      </c>
      <c r="C321" s="37" t="s">
        <v>735</v>
      </c>
      <c r="H321" s="20"/>
      <c r="I321" s="51"/>
      <c r="J321" s="51"/>
      <c r="K321" s="51"/>
      <c r="L321" s="51"/>
      <c r="M321" s="51"/>
      <c r="N321" s="51"/>
    </row>
    <row r="322" spans="1:14" outlineLevel="1" x14ac:dyDescent="0.35">
      <c r="A322" s="22" t="s">
        <v>328</v>
      </c>
      <c r="B322" s="37" t="s">
        <v>329</v>
      </c>
      <c r="C322" s="37" t="s">
        <v>735</v>
      </c>
      <c r="H322" s="20"/>
      <c r="I322" s="51"/>
      <c r="J322" s="51"/>
      <c r="K322" s="51"/>
      <c r="L322" s="51"/>
      <c r="M322" s="51"/>
      <c r="N322" s="51"/>
    </row>
    <row r="323" spans="1:14" outlineLevel="1" x14ac:dyDescent="0.35">
      <c r="A323" s="22" t="s">
        <v>330</v>
      </c>
      <c r="B323" s="37" t="s">
        <v>331</v>
      </c>
      <c r="C323" s="37" t="s">
        <v>1615</v>
      </c>
      <c r="H323" s="20"/>
      <c r="I323" s="51"/>
      <c r="J323" s="51"/>
      <c r="K323" s="51"/>
      <c r="L323" s="51"/>
      <c r="M323" s="51"/>
      <c r="N323" s="51"/>
    </row>
    <row r="324" spans="1:14" outlineLevel="1" x14ac:dyDescent="0.35">
      <c r="A324" s="22" t="s">
        <v>332</v>
      </c>
      <c r="B324" s="37" t="s">
        <v>333</v>
      </c>
      <c r="C324" s="22" t="s">
        <v>1615</v>
      </c>
      <c r="H324" s="20"/>
      <c r="I324" s="51"/>
      <c r="J324" s="51"/>
      <c r="K324" s="51"/>
      <c r="L324" s="51"/>
      <c r="M324" s="51"/>
      <c r="N324" s="51"/>
    </row>
    <row r="325" spans="1:14" outlineLevel="1" x14ac:dyDescent="0.35">
      <c r="A325" s="22" t="s">
        <v>334</v>
      </c>
      <c r="B325" s="37" t="s">
        <v>335</v>
      </c>
      <c r="C325" s="22" t="s">
        <v>1619</v>
      </c>
      <c r="H325" s="20"/>
      <c r="I325" s="51"/>
      <c r="J325" s="51"/>
      <c r="K325" s="51"/>
      <c r="L325" s="51"/>
      <c r="M325" s="51"/>
      <c r="N325" s="51"/>
    </row>
    <row r="326" spans="1:14" outlineLevel="1" x14ac:dyDescent="0.35">
      <c r="A326" s="22" t="s">
        <v>336</v>
      </c>
      <c r="B326" s="37" t="s">
        <v>337</v>
      </c>
      <c r="C326" s="22" t="s">
        <v>1615</v>
      </c>
      <c r="H326" s="20"/>
      <c r="I326" s="51"/>
      <c r="J326" s="51"/>
      <c r="K326" s="51"/>
      <c r="L326" s="51"/>
      <c r="M326" s="51"/>
      <c r="N326" s="51"/>
    </row>
    <row r="327" spans="1:14" outlineLevel="1" x14ac:dyDescent="0.35">
      <c r="A327" s="22" t="s">
        <v>338</v>
      </c>
      <c r="B327" s="37" t="s">
        <v>339</v>
      </c>
      <c r="C327" s="22" t="s">
        <v>1615</v>
      </c>
      <c r="H327" s="20"/>
      <c r="I327" s="51"/>
      <c r="J327" s="51"/>
      <c r="K327" s="51"/>
      <c r="L327" s="51"/>
      <c r="M327" s="51"/>
      <c r="N327" s="51"/>
    </row>
    <row r="328" spans="1:14" outlineLevel="1" x14ac:dyDescent="0.35">
      <c r="A328" s="22" t="s">
        <v>340</v>
      </c>
      <c r="B328" s="37" t="s">
        <v>341</v>
      </c>
      <c r="C328" s="22" t="s">
        <v>1615</v>
      </c>
      <c r="H328" s="20"/>
      <c r="I328" s="51"/>
      <c r="J328" s="51"/>
      <c r="K328" s="51"/>
      <c r="L328" s="51"/>
      <c r="M328" s="51"/>
      <c r="N328" s="51"/>
    </row>
    <row r="329" spans="1:14" ht="29" outlineLevel="1" x14ac:dyDescent="0.35">
      <c r="A329" s="22" t="s">
        <v>342</v>
      </c>
      <c r="B329" s="37" t="s">
        <v>343</v>
      </c>
      <c r="C329" s="22" t="s">
        <v>1620</v>
      </c>
      <c r="H329" s="20"/>
      <c r="I329" s="51"/>
      <c r="J329" s="51"/>
      <c r="K329" s="51"/>
      <c r="L329" s="51"/>
      <c r="M329" s="51"/>
      <c r="N329" s="51"/>
    </row>
    <row r="330" spans="1:14" outlineLevel="1" x14ac:dyDescent="0.35">
      <c r="A330" s="22" t="s">
        <v>344</v>
      </c>
      <c r="B330" s="50"/>
      <c r="H330" s="20"/>
      <c r="I330" s="51"/>
      <c r="J330" s="51"/>
      <c r="K330" s="51"/>
      <c r="L330" s="51"/>
      <c r="M330" s="51"/>
      <c r="N330" s="51"/>
    </row>
    <row r="331" spans="1:14" outlineLevel="1" x14ac:dyDescent="0.35">
      <c r="A331" s="22" t="s">
        <v>345</v>
      </c>
      <c r="B331" s="50"/>
      <c r="H331" s="20"/>
      <c r="I331" s="51"/>
      <c r="J331" s="51"/>
      <c r="K331" s="51"/>
      <c r="L331" s="51"/>
      <c r="M331" s="51"/>
      <c r="N331" s="51"/>
    </row>
    <row r="332" spans="1:14" outlineLevel="1" x14ac:dyDescent="0.35">
      <c r="A332" s="22" t="s">
        <v>346</v>
      </c>
      <c r="B332" s="50"/>
      <c r="H332" s="20"/>
      <c r="I332" s="51"/>
      <c r="J332" s="51"/>
      <c r="K332" s="51"/>
      <c r="L332" s="51"/>
      <c r="M332" s="51"/>
      <c r="N332" s="51"/>
    </row>
    <row r="333" spans="1:14" outlineLevel="1" x14ac:dyDescent="0.35">
      <c r="A333" s="22" t="s">
        <v>347</v>
      </c>
      <c r="B333" s="50"/>
      <c r="H333" s="20"/>
      <c r="I333" s="51"/>
      <c r="J333" s="51"/>
      <c r="K333" s="51"/>
      <c r="L333" s="51"/>
      <c r="M333" s="51"/>
      <c r="N333" s="51"/>
    </row>
    <row r="334" spans="1:14" outlineLevel="1" x14ac:dyDescent="0.35">
      <c r="A334" s="22" t="s">
        <v>348</v>
      </c>
      <c r="B334" s="50"/>
      <c r="H334" s="20"/>
      <c r="I334" s="51"/>
      <c r="J334" s="51"/>
      <c r="K334" s="51"/>
      <c r="L334" s="51"/>
      <c r="M334" s="51"/>
      <c r="N334" s="51"/>
    </row>
    <row r="335" spans="1:14" outlineLevel="1" x14ac:dyDescent="0.35">
      <c r="A335" s="22" t="s">
        <v>349</v>
      </c>
      <c r="B335" s="50"/>
      <c r="H335" s="20"/>
      <c r="I335" s="51"/>
      <c r="J335" s="51"/>
      <c r="K335" s="51"/>
      <c r="L335" s="51"/>
      <c r="M335" s="51"/>
      <c r="N335" s="51"/>
    </row>
    <row r="336" spans="1:14" outlineLevel="1" x14ac:dyDescent="0.35">
      <c r="A336" s="22" t="s">
        <v>350</v>
      </c>
      <c r="B336" s="50"/>
      <c r="H336" s="20"/>
      <c r="I336" s="51"/>
      <c r="J336" s="51"/>
      <c r="K336" s="51"/>
      <c r="L336" s="51"/>
      <c r="M336" s="51"/>
      <c r="N336" s="51"/>
    </row>
    <row r="337" spans="1:14" outlineLevel="1" x14ac:dyDescent="0.35">
      <c r="A337" s="22" t="s">
        <v>351</v>
      </c>
      <c r="B337" s="50"/>
      <c r="H337" s="20"/>
      <c r="I337" s="51"/>
      <c r="J337" s="51"/>
      <c r="K337" s="51"/>
      <c r="L337" s="51"/>
      <c r="M337" s="51"/>
      <c r="N337" s="51"/>
    </row>
    <row r="338" spans="1:14" outlineLevel="1" x14ac:dyDescent="0.35">
      <c r="A338" s="22" t="s">
        <v>352</v>
      </c>
      <c r="B338" s="50"/>
      <c r="H338" s="20"/>
      <c r="I338" s="51"/>
      <c r="J338" s="51"/>
      <c r="K338" s="51"/>
      <c r="L338" s="51"/>
      <c r="M338" s="51"/>
      <c r="N338" s="51"/>
    </row>
    <row r="339" spans="1:14" outlineLevel="1" x14ac:dyDescent="0.35">
      <c r="A339" s="22" t="s">
        <v>353</v>
      </c>
      <c r="B339" s="50"/>
      <c r="H339" s="20"/>
      <c r="I339" s="51"/>
      <c r="J339" s="51"/>
      <c r="K339" s="51"/>
      <c r="L339" s="51"/>
      <c r="M339" s="51"/>
      <c r="N339" s="51"/>
    </row>
    <row r="340" spans="1:14" outlineLevel="1" x14ac:dyDescent="0.35">
      <c r="A340" s="22" t="s">
        <v>354</v>
      </c>
      <c r="B340" s="50"/>
      <c r="H340" s="20"/>
      <c r="I340" s="51"/>
      <c r="J340" s="51"/>
      <c r="K340" s="51"/>
      <c r="L340" s="51"/>
      <c r="M340" s="51"/>
      <c r="N340" s="51"/>
    </row>
    <row r="341" spans="1:14" outlineLevel="1" x14ac:dyDescent="0.35">
      <c r="A341" s="22" t="s">
        <v>355</v>
      </c>
      <c r="B341" s="50"/>
      <c r="H341" s="20"/>
      <c r="I341" s="51"/>
      <c r="J341" s="51"/>
      <c r="K341" s="51"/>
      <c r="L341" s="51"/>
      <c r="M341" s="51"/>
      <c r="N341" s="51"/>
    </row>
    <row r="342" spans="1:14" outlineLevel="1" x14ac:dyDescent="0.35">
      <c r="A342" s="22" t="s">
        <v>356</v>
      </c>
      <c r="B342" s="50"/>
      <c r="H342" s="20"/>
      <c r="I342" s="51"/>
      <c r="J342" s="51"/>
      <c r="K342" s="51"/>
      <c r="L342" s="51"/>
      <c r="M342" s="51"/>
      <c r="N342" s="51"/>
    </row>
    <row r="343" spans="1:14" outlineLevel="1" x14ac:dyDescent="0.35">
      <c r="A343" s="22" t="s">
        <v>357</v>
      </c>
      <c r="B343" s="50"/>
      <c r="H343" s="20"/>
      <c r="I343" s="51"/>
      <c r="J343" s="51"/>
      <c r="K343" s="51"/>
      <c r="L343" s="51"/>
      <c r="M343" s="51"/>
      <c r="N343" s="51"/>
    </row>
    <row r="344" spans="1:14" outlineLevel="1" x14ac:dyDescent="0.35">
      <c r="A344" s="22" t="s">
        <v>358</v>
      </c>
      <c r="B344" s="50"/>
      <c r="H344" s="20"/>
      <c r="I344" s="51"/>
      <c r="J344" s="51"/>
      <c r="K344" s="51"/>
      <c r="L344" s="51"/>
      <c r="M344" s="51"/>
      <c r="N344" s="51"/>
    </row>
    <row r="345" spans="1:14" outlineLevel="1" x14ac:dyDescent="0.35">
      <c r="A345" s="22" t="s">
        <v>359</v>
      </c>
      <c r="B345" s="50"/>
      <c r="H345" s="20"/>
      <c r="I345" s="51"/>
      <c r="J345" s="51"/>
      <c r="K345" s="51"/>
      <c r="L345" s="51"/>
      <c r="M345" s="51"/>
      <c r="N345" s="51"/>
    </row>
    <row r="346" spans="1:14" outlineLevel="1" x14ac:dyDescent="0.35">
      <c r="A346" s="22" t="s">
        <v>360</v>
      </c>
      <c r="B346" s="50"/>
      <c r="H346" s="20"/>
      <c r="I346" s="51"/>
      <c r="J346" s="51"/>
      <c r="K346" s="51"/>
      <c r="L346" s="51"/>
      <c r="M346" s="51"/>
      <c r="N346" s="51"/>
    </row>
    <row r="347" spans="1:14" outlineLevel="1" x14ac:dyDescent="0.35">
      <c r="A347" s="22" t="s">
        <v>361</v>
      </c>
      <c r="B347" s="50"/>
      <c r="H347" s="20"/>
      <c r="I347" s="51"/>
      <c r="J347" s="51"/>
      <c r="K347" s="51"/>
      <c r="L347" s="51"/>
      <c r="M347" s="51"/>
      <c r="N347" s="51"/>
    </row>
    <row r="348" spans="1:14" outlineLevel="1" x14ac:dyDescent="0.35">
      <c r="A348" s="22" t="s">
        <v>362</v>
      </c>
      <c r="B348" s="50"/>
      <c r="H348" s="20"/>
      <c r="I348" s="51"/>
      <c r="J348" s="51"/>
      <c r="K348" s="51"/>
      <c r="L348" s="51"/>
      <c r="M348" s="51"/>
      <c r="N348" s="51"/>
    </row>
    <row r="349" spans="1:14" outlineLevel="1" x14ac:dyDescent="0.35">
      <c r="A349" s="22" t="s">
        <v>363</v>
      </c>
      <c r="B349" s="50"/>
      <c r="H349" s="20"/>
      <c r="I349" s="51"/>
      <c r="J349" s="51"/>
      <c r="K349" s="51"/>
      <c r="L349" s="51"/>
      <c r="M349" s="51"/>
      <c r="N349" s="51"/>
    </row>
    <row r="350" spans="1:14" outlineLevel="1" x14ac:dyDescent="0.35">
      <c r="A350" s="22" t="s">
        <v>364</v>
      </c>
      <c r="B350" s="50"/>
      <c r="H350" s="20"/>
      <c r="I350" s="51"/>
      <c r="J350" s="51"/>
      <c r="K350" s="51"/>
      <c r="L350" s="51"/>
      <c r="M350" s="51"/>
      <c r="N350" s="51"/>
    </row>
    <row r="351" spans="1:14" outlineLevel="1" x14ac:dyDescent="0.35">
      <c r="A351" s="22" t="s">
        <v>365</v>
      </c>
      <c r="B351" s="50"/>
      <c r="H351" s="20"/>
      <c r="I351" s="51"/>
      <c r="J351" s="51"/>
      <c r="K351" s="51"/>
      <c r="L351" s="51"/>
      <c r="M351" s="51"/>
      <c r="N351" s="51"/>
    </row>
    <row r="352" spans="1:14" outlineLevel="1" x14ac:dyDescent="0.35">
      <c r="A352" s="22" t="s">
        <v>366</v>
      </c>
      <c r="B352" s="50"/>
      <c r="H352" s="20"/>
      <c r="I352" s="51"/>
      <c r="J352" s="51"/>
      <c r="K352" s="51"/>
      <c r="L352" s="51"/>
      <c r="M352" s="51"/>
      <c r="N352" s="51"/>
    </row>
    <row r="353" spans="1:14" outlineLevel="1" x14ac:dyDescent="0.35">
      <c r="A353" s="22" t="s">
        <v>367</v>
      </c>
      <c r="B353" s="50"/>
      <c r="H353" s="20"/>
      <c r="I353" s="51"/>
      <c r="J353" s="51"/>
      <c r="K353" s="51"/>
      <c r="L353" s="51"/>
      <c r="M353" s="51"/>
      <c r="N353" s="51"/>
    </row>
    <row r="354" spans="1:14" outlineLevel="1" x14ac:dyDescent="0.35">
      <c r="A354" s="22" t="s">
        <v>368</v>
      </c>
      <c r="B354" s="50"/>
      <c r="H354" s="20"/>
      <c r="I354" s="51"/>
      <c r="J354" s="51"/>
      <c r="K354" s="51"/>
      <c r="L354" s="51"/>
      <c r="M354" s="51"/>
      <c r="N354" s="51"/>
    </row>
    <row r="355" spans="1:14" outlineLevel="1" x14ac:dyDescent="0.35">
      <c r="A355" s="22" t="s">
        <v>369</v>
      </c>
      <c r="B355" s="50"/>
      <c r="H355" s="20"/>
      <c r="I355" s="51"/>
      <c r="J355" s="51"/>
      <c r="K355" s="51"/>
      <c r="L355" s="51"/>
      <c r="M355" s="51"/>
      <c r="N355" s="51"/>
    </row>
    <row r="356" spans="1:14" outlineLevel="1" x14ac:dyDescent="0.35">
      <c r="A356" s="22" t="s">
        <v>370</v>
      </c>
      <c r="B356" s="50"/>
      <c r="H356" s="20"/>
      <c r="I356" s="51"/>
      <c r="J356" s="51"/>
      <c r="K356" s="51"/>
      <c r="L356" s="51"/>
      <c r="M356" s="51"/>
      <c r="N356" s="51"/>
    </row>
    <row r="357" spans="1:14" outlineLevel="1" x14ac:dyDescent="0.35">
      <c r="A357" s="22" t="s">
        <v>371</v>
      </c>
      <c r="B357" s="50"/>
      <c r="H357" s="20"/>
      <c r="I357" s="51"/>
      <c r="J357" s="51"/>
      <c r="K357" s="51"/>
      <c r="L357" s="51"/>
      <c r="M357" s="51"/>
      <c r="N357" s="51"/>
    </row>
    <row r="358" spans="1:14" outlineLevel="1" x14ac:dyDescent="0.35">
      <c r="A358" s="22" t="s">
        <v>372</v>
      </c>
      <c r="B358" s="50"/>
      <c r="H358" s="20"/>
      <c r="I358" s="51"/>
      <c r="J358" s="51"/>
      <c r="K358" s="51"/>
      <c r="L358" s="51"/>
      <c r="M358" s="51"/>
      <c r="N358" s="51"/>
    </row>
    <row r="359" spans="1:14" outlineLevel="1" x14ac:dyDescent="0.35">
      <c r="A359" s="22" t="s">
        <v>373</v>
      </c>
      <c r="B359" s="50"/>
      <c r="H359" s="20"/>
      <c r="I359" s="51"/>
      <c r="J359" s="51"/>
      <c r="K359" s="51"/>
      <c r="L359" s="51"/>
      <c r="M359" s="51"/>
      <c r="N359" s="51"/>
    </row>
    <row r="360" spans="1:14" outlineLevel="1" x14ac:dyDescent="0.35">
      <c r="A360" s="22" t="s">
        <v>374</v>
      </c>
      <c r="B360" s="50"/>
      <c r="H360" s="20"/>
      <c r="I360" s="51"/>
      <c r="J360" s="51"/>
      <c r="K360" s="51"/>
      <c r="L360" s="51"/>
      <c r="M360" s="51"/>
      <c r="N360" s="51"/>
    </row>
    <row r="361" spans="1:14" outlineLevel="1" x14ac:dyDescent="0.35">
      <c r="A361" s="22" t="s">
        <v>375</v>
      </c>
      <c r="B361" s="50"/>
      <c r="H361" s="20"/>
      <c r="I361" s="51"/>
      <c r="J361" s="51"/>
      <c r="K361" s="51"/>
      <c r="L361" s="51"/>
      <c r="M361" s="51"/>
      <c r="N361" s="51"/>
    </row>
    <row r="362" spans="1:14" outlineLevel="1" x14ac:dyDescent="0.35">
      <c r="A362" s="22" t="s">
        <v>376</v>
      </c>
      <c r="B362" s="50"/>
      <c r="H362" s="20"/>
      <c r="I362" s="51"/>
      <c r="J362" s="51"/>
      <c r="K362" s="51"/>
      <c r="L362" s="51"/>
      <c r="M362" s="51"/>
      <c r="N362" s="51"/>
    </row>
    <row r="363" spans="1:14" outlineLevel="1" x14ac:dyDescent="0.35">
      <c r="A363" s="22" t="s">
        <v>377</v>
      </c>
      <c r="B363" s="50"/>
      <c r="H363" s="20"/>
      <c r="I363" s="51"/>
      <c r="J363" s="51"/>
      <c r="K363" s="51"/>
      <c r="L363" s="51"/>
      <c r="M363" s="51"/>
      <c r="N363" s="51"/>
    </row>
    <row r="364" spans="1:14" outlineLevel="1" x14ac:dyDescent="0.35">
      <c r="A364" s="22" t="s">
        <v>378</v>
      </c>
      <c r="B364" s="50"/>
      <c r="H364" s="20"/>
      <c r="I364" s="51"/>
      <c r="J364" s="51"/>
      <c r="K364" s="51"/>
      <c r="L364" s="51"/>
      <c r="M364" s="51"/>
      <c r="N364" s="51"/>
    </row>
    <row r="365" spans="1:14" outlineLevel="1" x14ac:dyDescent="0.35">
      <c r="A365" s="22" t="s">
        <v>379</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topLeftCell="A673" zoomScale="50" zoomScaleNormal="80" workbookViewId="0">
      <selection activeCell="C12" sqref="C12"/>
    </sheetView>
  </sheetViews>
  <sheetFormatPr baseColWidth="10"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380</v>
      </c>
      <c r="B1" s="19"/>
      <c r="C1" s="20"/>
      <c r="D1" s="20"/>
      <c r="E1" s="20"/>
      <c r="F1" s="134" t="s">
        <v>1593</v>
      </c>
    </row>
    <row r="2" spans="1:7" ht="15" thickBot="1" x14ac:dyDescent="0.4">
      <c r="A2" s="20"/>
      <c r="B2" s="20"/>
      <c r="C2" s="20"/>
      <c r="D2" s="20"/>
      <c r="E2" s="20"/>
      <c r="F2" s="20"/>
    </row>
    <row r="3" spans="1:7" ht="19" thickBot="1" x14ac:dyDescent="0.4">
      <c r="A3" s="23"/>
      <c r="B3" s="24" t="s">
        <v>23</v>
      </c>
      <c r="C3" s="121" t="s">
        <v>1062</v>
      </c>
      <c r="D3" s="23"/>
      <c r="E3" s="23"/>
      <c r="F3" s="20"/>
      <c r="G3" s="23"/>
    </row>
    <row r="4" spans="1:7" ht="15" thickBot="1" x14ac:dyDescent="0.4"/>
    <row r="5" spans="1:7" ht="18.5" x14ac:dyDescent="0.35">
      <c r="A5" s="26"/>
      <c r="B5" s="27" t="s">
        <v>381</v>
      </c>
      <c r="C5" s="26"/>
      <c r="E5" s="28"/>
      <c r="F5" s="28"/>
    </row>
    <row r="6" spans="1:7" x14ac:dyDescent="0.35">
      <c r="B6" s="84" t="s">
        <v>382</v>
      </c>
    </row>
    <row r="7" spans="1:7" x14ac:dyDescent="0.35">
      <c r="B7" s="137" t="s">
        <v>383</v>
      </c>
    </row>
    <row r="8" spans="1:7" ht="15" thickBot="1" x14ac:dyDescent="0.4">
      <c r="B8" s="138" t="s">
        <v>384</v>
      </c>
    </row>
    <row r="9" spans="1:7" x14ac:dyDescent="0.35">
      <c r="B9" s="85"/>
    </row>
    <row r="10" spans="1:7" ht="37" x14ac:dyDescent="0.35">
      <c r="A10" s="33" t="s">
        <v>31</v>
      </c>
      <c r="B10" s="33" t="s">
        <v>382</v>
      </c>
      <c r="C10" s="34"/>
      <c r="D10" s="34"/>
      <c r="E10" s="34"/>
      <c r="F10" s="34"/>
      <c r="G10" s="35"/>
    </row>
    <row r="11" spans="1:7" ht="15" customHeight="1" x14ac:dyDescent="0.35">
      <c r="A11" s="41"/>
      <c r="B11" s="42" t="s">
        <v>385</v>
      </c>
      <c r="C11" s="41" t="s">
        <v>58</v>
      </c>
      <c r="D11" s="41"/>
      <c r="E11" s="41"/>
      <c r="F11" s="44" t="s">
        <v>386</v>
      </c>
      <c r="G11" s="44"/>
    </row>
    <row r="12" spans="1:7" x14ac:dyDescent="0.35">
      <c r="A12" s="22" t="s">
        <v>387</v>
      </c>
      <c r="B12" s="22" t="s">
        <v>388</v>
      </c>
      <c r="C12" s="96">
        <v>23444.97</v>
      </c>
      <c r="F12" s="102">
        <f>IF($C$15=0,"",IF(C12="[for completion]","",C12/$C$15))</f>
        <v>1</v>
      </c>
    </row>
    <row r="13" spans="1:7" x14ac:dyDescent="0.35">
      <c r="A13" s="22" t="s">
        <v>389</v>
      </c>
      <c r="B13" s="22" t="s">
        <v>390</v>
      </c>
      <c r="C13" s="96">
        <v>0</v>
      </c>
      <c r="F13" s="102">
        <f>IF($C$15=0,"",IF(C13="[for completion]","",C13/$C$15))</f>
        <v>0</v>
      </c>
    </row>
    <row r="14" spans="1:7" x14ac:dyDescent="0.35">
      <c r="A14" s="22" t="s">
        <v>391</v>
      </c>
      <c r="B14" s="22" t="s">
        <v>85</v>
      </c>
      <c r="C14" s="96">
        <v>0</v>
      </c>
      <c r="F14" s="102">
        <f>IF($C$15=0,"",IF(C14="[for completion]","",C14/$C$15))</f>
        <v>0</v>
      </c>
    </row>
    <row r="15" spans="1:7" x14ac:dyDescent="0.35">
      <c r="A15" s="22" t="s">
        <v>392</v>
      </c>
      <c r="B15" s="86" t="s">
        <v>87</v>
      </c>
      <c r="C15" s="96">
        <f>SUM(C12:C14)</f>
        <v>23444.97</v>
      </c>
      <c r="F15" s="93">
        <f>SUM(F12:F14)</f>
        <v>1</v>
      </c>
    </row>
    <row r="16" spans="1:7" outlineLevel="1" x14ac:dyDescent="0.35">
      <c r="A16" s="22" t="s">
        <v>393</v>
      </c>
      <c r="B16" s="50"/>
      <c r="C16" s="96"/>
      <c r="F16" s="102">
        <f t="shared" ref="F16:F26" si="0">IF($C$15=0,"",IF(C16="[for completion]","",C16/$C$15))</f>
        <v>0</v>
      </c>
    </row>
    <row r="17" spans="1:7" outlineLevel="1" x14ac:dyDescent="0.35">
      <c r="A17" s="22" t="s">
        <v>394</v>
      </c>
      <c r="B17" s="50"/>
      <c r="C17" s="96"/>
      <c r="F17" s="102">
        <f t="shared" si="0"/>
        <v>0</v>
      </c>
    </row>
    <row r="18" spans="1:7" outlineLevel="1" x14ac:dyDescent="0.35">
      <c r="A18" s="22" t="s">
        <v>395</v>
      </c>
      <c r="B18" s="50"/>
      <c r="C18" s="96"/>
      <c r="F18" s="102">
        <f t="shared" si="0"/>
        <v>0</v>
      </c>
    </row>
    <row r="19" spans="1:7" outlineLevel="1" x14ac:dyDescent="0.35">
      <c r="A19" s="22" t="s">
        <v>396</v>
      </c>
      <c r="B19" s="50"/>
      <c r="C19" s="96"/>
      <c r="F19" s="102">
        <f t="shared" si="0"/>
        <v>0</v>
      </c>
    </row>
    <row r="20" spans="1:7" outlineLevel="1" x14ac:dyDescent="0.35">
      <c r="A20" s="22" t="s">
        <v>397</v>
      </c>
      <c r="B20" s="50"/>
      <c r="C20" s="96"/>
      <c r="F20" s="102">
        <f t="shared" si="0"/>
        <v>0</v>
      </c>
    </row>
    <row r="21" spans="1:7" outlineLevel="1" x14ac:dyDescent="0.35">
      <c r="A21" s="22" t="s">
        <v>398</v>
      </c>
      <c r="B21" s="50"/>
      <c r="C21" s="96"/>
      <c r="F21" s="102">
        <f t="shared" si="0"/>
        <v>0</v>
      </c>
    </row>
    <row r="22" spans="1:7" outlineLevel="1" x14ac:dyDescent="0.35">
      <c r="A22" s="22" t="s">
        <v>399</v>
      </c>
      <c r="B22" s="50"/>
      <c r="C22" s="96"/>
      <c r="F22" s="102">
        <f t="shared" si="0"/>
        <v>0</v>
      </c>
    </row>
    <row r="23" spans="1:7" outlineLevel="1" x14ac:dyDescent="0.35">
      <c r="A23" s="22" t="s">
        <v>400</v>
      </c>
      <c r="B23" s="50"/>
      <c r="C23" s="96"/>
      <c r="F23" s="102">
        <f t="shared" si="0"/>
        <v>0</v>
      </c>
    </row>
    <row r="24" spans="1:7" outlineLevel="1" x14ac:dyDescent="0.35">
      <c r="A24" s="22" t="s">
        <v>401</v>
      </c>
      <c r="B24" s="50"/>
      <c r="C24" s="96"/>
      <c r="F24" s="102">
        <f t="shared" si="0"/>
        <v>0</v>
      </c>
    </row>
    <row r="25" spans="1:7" outlineLevel="1" x14ac:dyDescent="0.35">
      <c r="A25" s="22" t="s">
        <v>402</v>
      </c>
      <c r="B25" s="50"/>
      <c r="C25" s="96"/>
      <c r="F25" s="102">
        <f t="shared" si="0"/>
        <v>0</v>
      </c>
    </row>
    <row r="26" spans="1:7" outlineLevel="1" x14ac:dyDescent="0.35">
      <c r="A26" s="22" t="s">
        <v>403</v>
      </c>
      <c r="B26" s="50"/>
      <c r="C26" s="99"/>
      <c r="D26" s="51"/>
      <c r="E26" s="51"/>
      <c r="F26" s="102">
        <f t="shared" si="0"/>
        <v>0</v>
      </c>
    </row>
    <row r="27" spans="1:7" ht="15" customHeight="1" x14ac:dyDescent="0.35">
      <c r="A27" s="41"/>
      <c r="B27" s="42" t="s">
        <v>404</v>
      </c>
      <c r="C27" s="41" t="s">
        <v>405</v>
      </c>
      <c r="D27" s="41" t="s">
        <v>406</v>
      </c>
      <c r="E27" s="43"/>
      <c r="F27" s="41" t="s">
        <v>407</v>
      </c>
      <c r="G27" s="44"/>
    </row>
    <row r="28" spans="1:7" x14ac:dyDescent="0.35">
      <c r="A28" s="22" t="s">
        <v>408</v>
      </c>
      <c r="B28" s="22" t="s">
        <v>409</v>
      </c>
      <c r="C28" s="97">
        <v>153826</v>
      </c>
      <c r="D28" s="97" t="s">
        <v>735</v>
      </c>
      <c r="F28" s="97">
        <f>IF(AND(C28="[For completion]",D28="[For completion]"),"[For completion]",SUM(C28:D28))</f>
        <v>153826</v>
      </c>
    </row>
    <row r="29" spans="1:7" outlineLevel="1" x14ac:dyDescent="0.35">
      <c r="A29" s="22" t="s">
        <v>410</v>
      </c>
      <c r="B29" s="37"/>
      <c r="C29" s="97"/>
      <c r="D29" s="97"/>
      <c r="F29" s="97"/>
    </row>
    <row r="30" spans="1:7" outlineLevel="1" x14ac:dyDescent="0.35">
      <c r="A30" s="22" t="s">
        <v>411</v>
      </c>
      <c r="B30" s="37"/>
      <c r="C30" s="97"/>
      <c r="D30" s="97"/>
      <c r="F30" s="97"/>
    </row>
    <row r="31" spans="1:7" outlineLevel="1" x14ac:dyDescent="0.35">
      <c r="A31" s="22" t="s">
        <v>412</v>
      </c>
      <c r="B31" s="37"/>
    </row>
    <row r="32" spans="1:7" outlineLevel="1" x14ac:dyDescent="0.35">
      <c r="A32" s="22" t="s">
        <v>413</v>
      </c>
      <c r="B32" s="37"/>
    </row>
    <row r="33" spans="1:7" outlineLevel="1" x14ac:dyDescent="0.35">
      <c r="A33" s="22" t="s">
        <v>1077</v>
      </c>
      <c r="B33" s="37"/>
    </row>
    <row r="34" spans="1:7" outlineLevel="1" x14ac:dyDescent="0.35">
      <c r="A34" s="22" t="s">
        <v>1078</v>
      </c>
      <c r="B34" s="37"/>
    </row>
    <row r="35" spans="1:7" ht="15" customHeight="1" x14ac:dyDescent="0.35">
      <c r="A35" s="41"/>
      <c r="B35" s="42" t="s">
        <v>414</v>
      </c>
      <c r="C35" s="41" t="s">
        <v>415</v>
      </c>
      <c r="D35" s="41" t="s">
        <v>416</v>
      </c>
      <c r="E35" s="43"/>
      <c r="F35" s="44" t="s">
        <v>386</v>
      </c>
      <c r="G35" s="44"/>
    </row>
    <row r="36" spans="1:7" x14ac:dyDescent="0.35">
      <c r="A36" s="22" t="s">
        <v>417</v>
      </c>
      <c r="B36" s="22" t="s">
        <v>418</v>
      </c>
      <c r="C36" s="93">
        <v>1.5E-3</v>
      </c>
      <c r="D36" s="93" t="s">
        <v>735</v>
      </c>
      <c r="E36" s="110"/>
      <c r="F36" s="93">
        <f>C36</f>
        <v>1.5E-3</v>
      </c>
    </row>
    <row r="37" spans="1:7" outlineLevel="1" x14ac:dyDescent="0.35">
      <c r="A37" s="22" t="s">
        <v>419</v>
      </c>
      <c r="C37" s="93"/>
      <c r="D37" s="93"/>
      <c r="E37" s="110"/>
      <c r="F37" s="93"/>
    </row>
    <row r="38" spans="1:7" outlineLevel="1" x14ac:dyDescent="0.35">
      <c r="A38" s="22" t="s">
        <v>420</v>
      </c>
      <c r="C38" s="93"/>
      <c r="D38" s="93"/>
      <c r="E38" s="110"/>
      <c r="F38" s="93"/>
    </row>
    <row r="39" spans="1:7" outlineLevel="1" x14ac:dyDescent="0.35">
      <c r="A39" s="22" t="s">
        <v>421</v>
      </c>
      <c r="C39" s="93"/>
      <c r="D39" s="93"/>
      <c r="E39" s="110"/>
      <c r="F39" s="93"/>
    </row>
    <row r="40" spans="1:7" outlineLevel="1" x14ac:dyDescent="0.35">
      <c r="A40" s="22" t="s">
        <v>422</v>
      </c>
      <c r="C40" s="93"/>
      <c r="D40" s="93"/>
      <c r="E40" s="110"/>
      <c r="F40" s="93"/>
    </row>
    <row r="41" spans="1:7" outlineLevel="1" x14ac:dyDescent="0.35">
      <c r="A41" s="22" t="s">
        <v>423</v>
      </c>
      <c r="C41" s="93"/>
      <c r="D41" s="93"/>
      <c r="E41" s="110"/>
      <c r="F41" s="93"/>
    </row>
    <row r="42" spans="1:7" outlineLevel="1" x14ac:dyDescent="0.35">
      <c r="A42" s="22" t="s">
        <v>424</v>
      </c>
      <c r="C42" s="93"/>
      <c r="D42" s="93"/>
      <c r="E42" s="110"/>
      <c r="F42" s="93"/>
    </row>
    <row r="43" spans="1:7" ht="15" customHeight="1" x14ac:dyDescent="0.35">
      <c r="A43" s="41"/>
      <c r="B43" s="42" t="s">
        <v>425</v>
      </c>
      <c r="C43" s="41" t="s">
        <v>415</v>
      </c>
      <c r="D43" s="41" t="s">
        <v>416</v>
      </c>
      <c r="E43" s="43"/>
      <c r="F43" s="44" t="s">
        <v>386</v>
      </c>
      <c r="G43" s="44"/>
    </row>
    <row r="44" spans="1:7" x14ac:dyDescent="0.35">
      <c r="A44" s="22" t="s">
        <v>426</v>
      </c>
      <c r="B44" s="63" t="s">
        <v>427</v>
      </c>
      <c r="C44" s="92">
        <f>SUM(C45:C71)</f>
        <v>0</v>
      </c>
      <c r="D44" s="92">
        <f>SUM(D45:D71)</f>
        <v>0</v>
      </c>
      <c r="E44" s="93"/>
      <c r="F44" s="92">
        <f>SUM(F45:F71)</f>
        <v>0</v>
      </c>
      <c r="G44" s="22"/>
    </row>
    <row r="45" spans="1:7" x14ac:dyDescent="0.35">
      <c r="A45" s="22" t="s">
        <v>428</v>
      </c>
      <c r="B45" s="22" t="s">
        <v>429</v>
      </c>
      <c r="C45" s="93">
        <v>0</v>
      </c>
      <c r="D45" s="93">
        <v>0</v>
      </c>
      <c r="E45" s="93"/>
      <c r="F45" s="93">
        <v>0</v>
      </c>
      <c r="G45" s="22"/>
    </row>
    <row r="46" spans="1:7" x14ac:dyDescent="0.35">
      <c r="A46" s="22" t="s">
        <v>430</v>
      </c>
      <c r="B46" s="22" t="s">
        <v>431</v>
      </c>
      <c r="C46" s="93">
        <v>0</v>
      </c>
      <c r="D46" s="93">
        <v>0</v>
      </c>
      <c r="E46" s="93"/>
      <c r="F46" s="93">
        <v>0</v>
      </c>
      <c r="G46" s="22"/>
    </row>
    <row r="47" spans="1:7" x14ac:dyDescent="0.35">
      <c r="A47" s="22" t="s">
        <v>432</v>
      </c>
      <c r="B47" s="22" t="s">
        <v>433</v>
      </c>
      <c r="C47" s="93">
        <v>0</v>
      </c>
      <c r="D47" s="93">
        <v>0</v>
      </c>
      <c r="E47" s="93"/>
      <c r="F47" s="93">
        <v>0</v>
      </c>
      <c r="G47" s="22"/>
    </row>
    <row r="48" spans="1:7" x14ac:dyDescent="0.35">
      <c r="A48" s="22" t="s">
        <v>434</v>
      </c>
      <c r="B48" s="22" t="s">
        <v>435</v>
      </c>
      <c r="C48" s="93">
        <v>0</v>
      </c>
      <c r="D48" s="93">
        <v>0</v>
      </c>
      <c r="E48" s="93"/>
      <c r="F48" s="93">
        <v>0</v>
      </c>
      <c r="G48" s="22"/>
    </row>
    <row r="49" spans="1:7" x14ac:dyDescent="0.35">
      <c r="A49" s="22" t="s">
        <v>436</v>
      </c>
      <c r="B49" s="22" t="s">
        <v>437</v>
      </c>
      <c r="C49" s="93">
        <v>0</v>
      </c>
      <c r="D49" s="93">
        <v>0</v>
      </c>
      <c r="E49" s="93"/>
      <c r="F49" s="93">
        <v>0</v>
      </c>
      <c r="G49" s="22"/>
    </row>
    <row r="50" spans="1:7" x14ac:dyDescent="0.35">
      <c r="A50" s="22" t="s">
        <v>438</v>
      </c>
      <c r="B50" s="22" t="s">
        <v>1278</v>
      </c>
      <c r="C50" s="93">
        <v>0</v>
      </c>
      <c r="D50" s="93">
        <v>0</v>
      </c>
      <c r="E50" s="93"/>
      <c r="F50" s="93">
        <v>0</v>
      </c>
      <c r="G50" s="22"/>
    </row>
    <row r="51" spans="1:7" x14ac:dyDescent="0.35">
      <c r="A51" s="22" t="s">
        <v>439</v>
      </c>
      <c r="B51" s="22" t="s">
        <v>440</v>
      </c>
      <c r="C51" s="93">
        <v>0</v>
      </c>
      <c r="D51" s="93">
        <v>0</v>
      </c>
      <c r="E51" s="93"/>
      <c r="F51" s="93">
        <v>0</v>
      </c>
      <c r="G51" s="22"/>
    </row>
    <row r="52" spans="1:7" x14ac:dyDescent="0.35">
      <c r="A52" s="22" t="s">
        <v>441</v>
      </c>
      <c r="B52" s="22" t="s">
        <v>442</v>
      </c>
      <c r="C52" s="93">
        <v>0</v>
      </c>
      <c r="D52" s="93">
        <v>0</v>
      </c>
      <c r="E52" s="93"/>
      <c r="F52" s="93">
        <v>0</v>
      </c>
      <c r="G52" s="22"/>
    </row>
    <row r="53" spans="1:7" x14ac:dyDescent="0.35">
      <c r="A53" s="22" t="s">
        <v>443</v>
      </c>
      <c r="B53" s="22" t="s">
        <v>444</v>
      </c>
      <c r="C53" s="93">
        <v>0</v>
      </c>
      <c r="D53" s="93">
        <v>0</v>
      </c>
      <c r="E53" s="93"/>
      <c r="F53" s="93">
        <v>0</v>
      </c>
      <c r="G53" s="22"/>
    </row>
    <row r="54" spans="1:7" x14ac:dyDescent="0.35">
      <c r="A54" s="22" t="s">
        <v>445</v>
      </c>
      <c r="B54" s="22" t="s">
        <v>446</v>
      </c>
      <c r="C54" s="93">
        <v>0</v>
      </c>
      <c r="D54" s="93">
        <v>0</v>
      </c>
      <c r="E54" s="93"/>
      <c r="F54" s="93">
        <v>0</v>
      </c>
      <c r="G54" s="22"/>
    </row>
    <row r="55" spans="1:7" x14ac:dyDescent="0.35">
      <c r="A55" s="22" t="s">
        <v>447</v>
      </c>
      <c r="B55" s="22" t="s">
        <v>448</v>
      </c>
      <c r="C55" s="93">
        <v>0</v>
      </c>
      <c r="D55" s="93">
        <v>0</v>
      </c>
      <c r="E55" s="93"/>
      <c r="F55" s="93">
        <v>0</v>
      </c>
      <c r="G55" s="22"/>
    </row>
    <row r="56" spans="1:7" x14ac:dyDescent="0.35">
      <c r="A56" s="22" t="s">
        <v>449</v>
      </c>
      <c r="B56" s="22" t="s">
        <v>450</v>
      </c>
      <c r="C56" s="93">
        <v>0</v>
      </c>
      <c r="D56" s="93">
        <v>0</v>
      </c>
      <c r="E56" s="93"/>
      <c r="F56" s="93">
        <v>0</v>
      </c>
      <c r="G56" s="22"/>
    </row>
    <row r="57" spans="1:7" x14ac:dyDescent="0.35">
      <c r="A57" s="22" t="s">
        <v>451</v>
      </c>
      <c r="B57" s="22" t="s">
        <v>452</v>
      </c>
      <c r="C57" s="93">
        <v>0</v>
      </c>
      <c r="D57" s="93">
        <v>0</v>
      </c>
      <c r="E57" s="93"/>
      <c r="F57" s="93">
        <v>0</v>
      </c>
      <c r="G57" s="22"/>
    </row>
    <row r="58" spans="1:7" x14ac:dyDescent="0.35">
      <c r="A58" s="22" t="s">
        <v>453</v>
      </c>
      <c r="B58" s="22" t="s">
        <v>454</v>
      </c>
      <c r="C58" s="93">
        <v>0</v>
      </c>
      <c r="D58" s="93">
        <v>0</v>
      </c>
      <c r="E58" s="93"/>
      <c r="F58" s="93">
        <v>0</v>
      </c>
      <c r="G58" s="22"/>
    </row>
    <row r="59" spans="1:7" x14ac:dyDescent="0.35">
      <c r="A59" s="22" t="s">
        <v>455</v>
      </c>
      <c r="B59" s="22" t="s">
        <v>456</v>
      </c>
      <c r="C59" s="93">
        <v>0</v>
      </c>
      <c r="D59" s="93">
        <v>0</v>
      </c>
      <c r="E59" s="93"/>
      <c r="F59" s="93">
        <v>0</v>
      </c>
      <c r="G59" s="22"/>
    </row>
    <row r="60" spans="1:7" x14ac:dyDescent="0.35">
      <c r="A60" s="22" t="s">
        <v>457</v>
      </c>
      <c r="B60" s="22" t="s">
        <v>3</v>
      </c>
      <c r="C60" s="93">
        <v>0</v>
      </c>
      <c r="D60" s="93">
        <v>0</v>
      </c>
      <c r="E60" s="93"/>
      <c r="F60" s="93">
        <v>0</v>
      </c>
      <c r="G60" s="22"/>
    </row>
    <row r="61" spans="1:7" x14ac:dyDescent="0.35">
      <c r="A61" s="22" t="s">
        <v>458</v>
      </c>
      <c r="B61" s="22" t="s">
        <v>459</v>
      </c>
      <c r="C61" s="93">
        <v>0</v>
      </c>
      <c r="D61" s="93">
        <v>0</v>
      </c>
      <c r="E61" s="93"/>
      <c r="F61" s="93">
        <v>0</v>
      </c>
      <c r="G61" s="22"/>
    </row>
    <row r="62" spans="1:7" x14ac:dyDescent="0.35">
      <c r="A62" s="22" t="s">
        <v>460</v>
      </c>
      <c r="B62" s="22" t="s">
        <v>461</v>
      </c>
      <c r="C62" s="93">
        <v>0</v>
      </c>
      <c r="D62" s="93">
        <v>0</v>
      </c>
      <c r="E62" s="93"/>
      <c r="F62" s="93">
        <v>0</v>
      </c>
      <c r="G62" s="22"/>
    </row>
    <row r="63" spans="1:7" x14ac:dyDescent="0.35">
      <c r="A63" s="22" t="s">
        <v>462</v>
      </c>
      <c r="B63" s="22" t="s">
        <v>463</v>
      </c>
      <c r="C63" s="93">
        <v>0</v>
      </c>
      <c r="D63" s="93">
        <v>0</v>
      </c>
      <c r="E63" s="93"/>
      <c r="F63" s="93">
        <v>0</v>
      </c>
      <c r="G63" s="22"/>
    </row>
    <row r="64" spans="1:7" x14ac:dyDescent="0.35">
      <c r="A64" s="22" t="s">
        <v>464</v>
      </c>
      <c r="B64" s="22" t="s">
        <v>465</v>
      </c>
      <c r="C64" s="93">
        <v>0</v>
      </c>
      <c r="D64" s="93">
        <v>0</v>
      </c>
      <c r="E64" s="93"/>
      <c r="F64" s="93">
        <v>0</v>
      </c>
      <c r="G64" s="22"/>
    </row>
    <row r="65" spans="1:7" x14ac:dyDescent="0.35">
      <c r="A65" s="22" t="s">
        <v>466</v>
      </c>
      <c r="B65" s="22" t="s">
        <v>467</v>
      </c>
      <c r="C65" s="93">
        <v>0</v>
      </c>
      <c r="D65" s="93">
        <v>0</v>
      </c>
      <c r="E65" s="93"/>
      <c r="F65" s="93">
        <v>0</v>
      </c>
      <c r="G65" s="22"/>
    </row>
    <row r="66" spans="1:7" x14ac:dyDescent="0.35">
      <c r="A66" s="22" t="s">
        <v>468</v>
      </c>
      <c r="B66" s="22" t="s">
        <v>469</v>
      </c>
      <c r="C66" s="93">
        <v>0</v>
      </c>
      <c r="D66" s="93">
        <v>0</v>
      </c>
      <c r="E66" s="93"/>
      <c r="F66" s="93">
        <v>0</v>
      </c>
      <c r="G66" s="22"/>
    </row>
    <row r="67" spans="1:7" x14ac:dyDescent="0.35">
      <c r="A67" s="22" t="s">
        <v>470</v>
      </c>
      <c r="B67" s="22" t="s">
        <v>471</v>
      </c>
      <c r="C67" s="93">
        <v>0</v>
      </c>
      <c r="D67" s="93">
        <v>0</v>
      </c>
      <c r="E67" s="93"/>
      <c r="F67" s="93">
        <v>0</v>
      </c>
      <c r="G67" s="22"/>
    </row>
    <row r="68" spans="1:7" x14ac:dyDescent="0.35">
      <c r="A68" s="22" t="s">
        <v>472</v>
      </c>
      <c r="B68" s="22" t="s">
        <v>473</v>
      </c>
      <c r="C68" s="93">
        <v>0</v>
      </c>
      <c r="D68" s="93">
        <v>0</v>
      </c>
      <c r="E68" s="93"/>
      <c r="F68" s="93">
        <v>0</v>
      </c>
      <c r="G68" s="22"/>
    </row>
    <row r="69" spans="1:7" x14ac:dyDescent="0.35">
      <c r="A69" s="22" t="s">
        <v>474</v>
      </c>
      <c r="B69" s="22" t="s">
        <v>475</v>
      </c>
      <c r="C69" s="93">
        <v>0</v>
      </c>
      <c r="D69" s="93">
        <v>0</v>
      </c>
      <c r="E69" s="93"/>
      <c r="F69" s="93">
        <v>0</v>
      </c>
      <c r="G69" s="22"/>
    </row>
    <row r="70" spans="1:7" x14ac:dyDescent="0.35">
      <c r="A70" s="22" t="s">
        <v>476</v>
      </c>
      <c r="B70" s="22" t="s">
        <v>477</v>
      </c>
      <c r="C70" s="93">
        <v>0</v>
      </c>
      <c r="D70" s="93">
        <v>0</v>
      </c>
      <c r="E70" s="93"/>
      <c r="F70" s="93">
        <v>0</v>
      </c>
      <c r="G70" s="22"/>
    </row>
    <row r="71" spans="1:7" x14ac:dyDescent="0.35">
      <c r="A71" s="22" t="s">
        <v>478</v>
      </c>
      <c r="B71" s="22" t="s">
        <v>6</v>
      </c>
      <c r="C71" s="93">
        <v>0</v>
      </c>
      <c r="D71" s="93">
        <v>0</v>
      </c>
      <c r="E71" s="93"/>
      <c r="F71" s="93">
        <v>0</v>
      </c>
      <c r="G71" s="22"/>
    </row>
    <row r="72" spans="1:7" x14ac:dyDescent="0.35">
      <c r="A72" s="22" t="s">
        <v>479</v>
      </c>
      <c r="B72" s="63" t="s">
        <v>246</v>
      </c>
      <c r="C72" s="92">
        <f>SUM(C73:C75)</f>
        <v>0</v>
      </c>
      <c r="D72" s="92">
        <f>SUM(D73:D75)</f>
        <v>0</v>
      </c>
      <c r="E72" s="93"/>
      <c r="F72" s="92">
        <f>SUM(F73:F75)</f>
        <v>0</v>
      </c>
      <c r="G72" s="22"/>
    </row>
    <row r="73" spans="1:7" x14ac:dyDescent="0.35">
      <c r="A73" s="22" t="s">
        <v>481</v>
      </c>
      <c r="B73" s="22" t="s">
        <v>483</v>
      </c>
      <c r="C73" s="93">
        <v>0</v>
      </c>
      <c r="D73" s="93">
        <v>0</v>
      </c>
      <c r="E73" s="93"/>
      <c r="F73" s="93">
        <v>0</v>
      </c>
      <c r="G73" s="22"/>
    </row>
    <row r="74" spans="1:7" x14ac:dyDescent="0.35">
      <c r="A74" s="22" t="s">
        <v>482</v>
      </c>
      <c r="B74" s="22" t="s">
        <v>485</v>
      </c>
      <c r="C74" s="93">
        <v>0</v>
      </c>
      <c r="D74" s="93">
        <v>0</v>
      </c>
      <c r="E74" s="93"/>
      <c r="F74" s="93">
        <v>0</v>
      </c>
      <c r="G74" s="22"/>
    </row>
    <row r="75" spans="1:7" x14ac:dyDescent="0.35">
      <c r="A75" s="22" t="s">
        <v>484</v>
      </c>
      <c r="B75" s="22" t="s">
        <v>2</v>
      </c>
      <c r="C75" s="93">
        <v>0</v>
      </c>
      <c r="D75" s="93">
        <v>0</v>
      </c>
      <c r="E75" s="93"/>
      <c r="F75" s="93">
        <v>0</v>
      </c>
      <c r="G75" s="22"/>
    </row>
    <row r="76" spans="1:7" x14ac:dyDescent="0.35">
      <c r="A76" s="22" t="s">
        <v>1058</v>
      </c>
      <c r="B76" s="63" t="s">
        <v>85</v>
      </c>
      <c r="C76" s="92">
        <f>SUM(C77:C87)</f>
        <v>1</v>
      </c>
      <c r="D76" s="92">
        <f>SUM(D77:D87)</f>
        <v>0</v>
      </c>
      <c r="E76" s="93"/>
      <c r="F76" s="92">
        <f>SUM(F77:F87)</f>
        <v>1</v>
      </c>
      <c r="G76" s="22"/>
    </row>
    <row r="77" spans="1:7" x14ac:dyDescent="0.35">
      <c r="A77" s="22" t="s">
        <v>486</v>
      </c>
      <c r="B77" s="39" t="s">
        <v>248</v>
      </c>
      <c r="C77" s="93">
        <v>0</v>
      </c>
      <c r="D77" s="93">
        <v>0</v>
      </c>
      <c r="E77" s="93"/>
      <c r="F77" s="93">
        <v>0</v>
      </c>
      <c r="G77" s="22"/>
    </row>
    <row r="78" spans="1:7" x14ac:dyDescent="0.35">
      <c r="A78" s="22" t="s">
        <v>487</v>
      </c>
      <c r="B78" s="22" t="s">
        <v>480</v>
      </c>
      <c r="C78" s="93">
        <v>0</v>
      </c>
      <c r="D78" s="93">
        <v>0</v>
      </c>
      <c r="E78" s="93"/>
      <c r="F78" s="93">
        <v>0</v>
      </c>
      <c r="G78" s="22"/>
    </row>
    <row r="79" spans="1:7" x14ac:dyDescent="0.35">
      <c r="A79" s="22" t="s">
        <v>488</v>
      </c>
      <c r="B79" s="39" t="s">
        <v>250</v>
      </c>
      <c r="C79" s="93">
        <v>0</v>
      </c>
      <c r="D79" s="93">
        <v>0</v>
      </c>
      <c r="E79" s="93"/>
      <c r="F79" s="93">
        <v>0</v>
      </c>
      <c r="G79" s="22"/>
    </row>
    <row r="80" spans="1:7" x14ac:dyDescent="0.35">
      <c r="A80" s="22" t="s">
        <v>489</v>
      </c>
      <c r="B80" s="39" t="s">
        <v>252</v>
      </c>
      <c r="C80" s="93">
        <v>0</v>
      </c>
      <c r="D80" s="93">
        <v>0</v>
      </c>
      <c r="E80" s="93"/>
      <c r="F80" s="93">
        <v>0</v>
      </c>
      <c r="G80" s="22"/>
    </row>
    <row r="81" spans="1:7" x14ac:dyDescent="0.35">
      <c r="A81" s="22" t="s">
        <v>490</v>
      </c>
      <c r="B81" s="39" t="s">
        <v>12</v>
      </c>
      <c r="C81" s="93">
        <v>1</v>
      </c>
      <c r="D81" s="93">
        <v>0</v>
      </c>
      <c r="E81" s="93"/>
      <c r="F81" s="93">
        <f>D81+C81</f>
        <v>1</v>
      </c>
      <c r="G81" s="22"/>
    </row>
    <row r="82" spans="1:7" x14ac:dyDescent="0.35">
      <c r="A82" s="22" t="s">
        <v>491</v>
      </c>
      <c r="B82" s="39" t="s">
        <v>255</v>
      </c>
      <c r="C82" s="93">
        <v>0</v>
      </c>
      <c r="D82" s="93">
        <v>0</v>
      </c>
      <c r="E82" s="93"/>
      <c r="F82" s="93">
        <v>0</v>
      </c>
      <c r="G82" s="22"/>
    </row>
    <row r="83" spans="1:7" x14ac:dyDescent="0.35">
      <c r="A83" s="22" t="s">
        <v>492</v>
      </c>
      <c r="B83" s="39" t="s">
        <v>257</v>
      </c>
      <c r="C83" s="93">
        <v>0</v>
      </c>
      <c r="D83" s="93">
        <v>0</v>
      </c>
      <c r="E83" s="93"/>
      <c r="F83" s="93">
        <v>0</v>
      </c>
      <c r="G83" s="22"/>
    </row>
    <row r="84" spans="1:7" x14ac:dyDescent="0.35">
      <c r="A84" s="22" t="s">
        <v>493</v>
      </c>
      <c r="B84" s="39" t="s">
        <v>259</v>
      </c>
      <c r="C84" s="93">
        <v>0</v>
      </c>
      <c r="D84" s="93">
        <v>0</v>
      </c>
      <c r="E84" s="93"/>
      <c r="F84" s="93">
        <v>0</v>
      </c>
      <c r="G84" s="22"/>
    </row>
    <row r="85" spans="1:7" x14ac:dyDescent="0.35">
      <c r="A85" s="22" t="s">
        <v>494</v>
      </c>
      <c r="B85" s="39" t="s">
        <v>261</v>
      </c>
      <c r="C85" s="93">
        <v>0</v>
      </c>
      <c r="D85" s="93">
        <v>0</v>
      </c>
      <c r="E85" s="93"/>
      <c r="F85" s="93">
        <v>0</v>
      </c>
      <c r="G85" s="22"/>
    </row>
    <row r="86" spans="1:7" x14ac:dyDescent="0.35">
      <c r="A86" s="22" t="s">
        <v>495</v>
      </c>
      <c r="B86" s="39" t="s">
        <v>263</v>
      </c>
      <c r="C86" s="93">
        <v>0</v>
      </c>
      <c r="D86" s="93">
        <v>0</v>
      </c>
      <c r="E86" s="93"/>
      <c r="F86" s="93">
        <v>0</v>
      </c>
      <c r="G86" s="22"/>
    </row>
    <row r="87" spans="1:7" x14ac:dyDescent="0.35">
      <c r="A87" s="22" t="s">
        <v>496</v>
      </c>
      <c r="B87" s="39" t="s">
        <v>85</v>
      </c>
      <c r="C87" s="93">
        <v>0</v>
      </c>
      <c r="D87" s="93">
        <v>0</v>
      </c>
      <c r="E87" s="93"/>
      <c r="F87" s="93">
        <v>0</v>
      </c>
      <c r="G87" s="22"/>
    </row>
    <row r="88" spans="1:7" outlineLevel="1" x14ac:dyDescent="0.35">
      <c r="A88" s="22" t="s">
        <v>497</v>
      </c>
      <c r="B88" s="50"/>
      <c r="C88" s="93"/>
      <c r="D88" s="93"/>
      <c r="E88" s="93"/>
      <c r="F88" s="93"/>
      <c r="G88" s="22"/>
    </row>
    <row r="89" spans="1:7" outlineLevel="1" x14ac:dyDescent="0.35">
      <c r="A89" s="22" t="s">
        <v>498</v>
      </c>
      <c r="B89" s="50"/>
      <c r="C89" s="93"/>
      <c r="D89" s="93"/>
      <c r="E89" s="93"/>
      <c r="F89" s="93"/>
      <c r="G89" s="22"/>
    </row>
    <row r="90" spans="1:7" outlineLevel="1" x14ac:dyDescent="0.35">
      <c r="A90" s="22" t="s">
        <v>499</v>
      </c>
      <c r="B90" s="50"/>
      <c r="C90" s="93"/>
      <c r="D90" s="93"/>
      <c r="E90" s="93"/>
      <c r="F90" s="93"/>
      <c r="G90" s="22"/>
    </row>
    <row r="91" spans="1:7" outlineLevel="1" x14ac:dyDescent="0.35">
      <c r="A91" s="22" t="s">
        <v>500</v>
      </c>
      <c r="B91" s="50"/>
      <c r="C91" s="93"/>
      <c r="D91" s="93"/>
      <c r="E91" s="93"/>
      <c r="F91" s="93"/>
      <c r="G91" s="22"/>
    </row>
    <row r="92" spans="1:7" outlineLevel="1" x14ac:dyDescent="0.35">
      <c r="A92" s="22" t="s">
        <v>501</v>
      </c>
      <c r="B92" s="50"/>
      <c r="C92" s="93"/>
      <c r="D92" s="93"/>
      <c r="E92" s="93"/>
      <c r="F92" s="93"/>
      <c r="G92" s="22"/>
    </row>
    <row r="93" spans="1:7" outlineLevel="1" x14ac:dyDescent="0.35">
      <c r="A93" s="22" t="s">
        <v>502</v>
      </c>
      <c r="B93" s="50"/>
      <c r="C93" s="93"/>
      <c r="D93" s="93"/>
      <c r="E93" s="93"/>
      <c r="F93" s="93"/>
      <c r="G93" s="22"/>
    </row>
    <row r="94" spans="1:7" outlineLevel="1" x14ac:dyDescent="0.35">
      <c r="A94" s="22" t="s">
        <v>503</v>
      </c>
      <c r="B94" s="50"/>
      <c r="C94" s="93"/>
      <c r="D94" s="93"/>
      <c r="E94" s="93"/>
      <c r="F94" s="93"/>
      <c r="G94" s="22"/>
    </row>
    <row r="95" spans="1:7" outlineLevel="1" x14ac:dyDescent="0.35">
      <c r="A95" s="22" t="s">
        <v>504</v>
      </c>
      <c r="B95" s="50"/>
      <c r="C95" s="93"/>
      <c r="D95" s="93"/>
      <c r="E95" s="93"/>
      <c r="F95" s="93"/>
      <c r="G95" s="22"/>
    </row>
    <row r="96" spans="1:7" outlineLevel="1" x14ac:dyDescent="0.35">
      <c r="A96" s="22" t="s">
        <v>505</v>
      </c>
      <c r="B96" s="50"/>
      <c r="C96" s="93"/>
      <c r="D96" s="93"/>
      <c r="E96" s="93"/>
      <c r="F96" s="93"/>
      <c r="G96" s="22"/>
    </row>
    <row r="97" spans="1:7" outlineLevel="1" x14ac:dyDescent="0.35">
      <c r="A97" s="22" t="s">
        <v>506</v>
      </c>
      <c r="B97" s="50"/>
      <c r="C97" s="93"/>
      <c r="D97" s="93"/>
      <c r="E97" s="93"/>
      <c r="F97" s="93"/>
      <c r="G97" s="22"/>
    </row>
    <row r="98" spans="1:7" ht="15" customHeight="1" x14ac:dyDescent="0.35">
      <c r="A98" s="41"/>
      <c r="B98" s="101" t="s">
        <v>1069</v>
      </c>
      <c r="C98" s="41" t="s">
        <v>415</v>
      </c>
      <c r="D98" s="41" t="s">
        <v>416</v>
      </c>
      <c r="E98" s="43"/>
      <c r="F98" s="44" t="s">
        <v>386</v>
      </c>
      <c r="G98" s="44"/>
    </row>
    <row r="99" spans="1:7" x14ac:dyDescent="0.35">
      <c r="A99" s="22" t="s">
        <v>507</v>
      </c>
      <c r="B99" s="39" t="s">
        <v>1621</v>
      </c>
      <c r="C99" s="93">
        <v>1.9400000000000001E-2</v>
      </c>
      <c r="D99" s="93" t="s">
        <v>735</v>
      </c>
      <c r="E99" s="93"/>
      <c r="F99" s="93">
        <f>C99</f>
        <v>1.9400000000000001E-2</v>
      </c>
      <c r="G99" s="22"/>
    </row>
    <row r="100" spans="1:7" x14ac:dyDescent="0.35">
      <c r="A100" s="22" t="s">
        <v>508</v>
      </c>
      <c r="B100" s="39" t="s">
        <v>1622</v>
      </c>
      <c r="C100" s="93">
        <v>2.75E-2</v>
      </c>
      <c r="D100" s="93" t="s">
        <v>735</v>
      </c>
      <c r="E100" s="93"/>
      <c r="F100" s="93">
        <f t="shared" ref="F100:F111" si="1">C100</f>
        <v>2.75E-2</v>
      </c>
      <c r="G100" s="22"/>
    </row>
    <row r="101" spans="1:7" x14ac:dyDescent="0.35">
      <c r="A101" s="22" t="s">
        <v>509</v>
      </c>
      <c r="B101" s="39" t="s">
        <v>1623</v>
      </c>
      <c r="C101" s="93">
        <v>2.3E-3</v>
      </c>
      <c r="D101" s="93" t="s">
        <v>735</v>
      </c>
      <c r="E101" s="93"/>
      <c r="F101" s="93">
        <f t="shared" si="1"/>
        <v>2.3E-3</v>
      </c>
      <c r="G101" s="22"/>
    </row>
    <row r="102" spans="1:7" x14ac:dyDescent="0.35">
      <c r="A102" s="22" t="s">
        <v>510</v>
      </c>
      <c r="B102" s="39" t="s">
        <v>1624</v>
      </c>
      <c r="C102" s="93">
        <v>1.0999999999999999E-2</v>
      </c>
      <c r="D102" s="93" t="s">
        <v>735</v>
      </c>
      <c r="E102" s="93"/>
      <c r="F102" s="93">
        <f t="shared" si="1"/>
        <v>1.0999999999999999E-2</v>
      </c>
      <c r="G102" s="22"/>
    </row>
    <row r="103" spans="1:7" x14ac:dyDescent="0.35">
      <c r="A103" s="22" t="s">
        <v>511</v>
      </c>
      <c r="B103" s="39" t="s">
        <v>1625</v>
      </c>
      <c r="C103" s="93">
        <v>0</v>
      </c>
      <c r="D103" s="93" t="s">
        <v>735</v>
      </c>
      <c r="E103" s="93"/>
      <c r="F103" s="93">
        <f t="shared" si="1"/>
        <v>0</v>
      </c>
      <c r="G103" s="22"/>
    </row>
    <row r="104" spans="1:7" x14ac:dyDescent="0.35">
      <c r="A104" s="22" t="s">
        <v>512</v>
      </c>
      <c r="B104" s="39" t="s">
        <v>1626</v>
      </c>
      <c r="C104" s="93">
        <v>0</v>
      </c>
      <c r="D104" s="93" t="s">
        <v>735</v>
      </c>
      <c r="E104" s="93"/>
      <c r="F104" s="93">
        <f t="shared" si="1"/>
        <v>0</v>
      </c>
      <c r="G104" s="22"/>
    </row>
    <row r="105" spans="1:7" x14ac:dyDescent="0.35">
      <c r="A105" s="22" t="s">
        <v>513</v>
      </c>
      <c r="B105" s="39" t="s">
        <v>1627</v>
      </c>
      <c r="C105" s="93">
        <v>0</v>
      </c>
      <c r="D105" s="93" t="s">
        <v>735</v>
      </c>
      <c r="E105" s="93"/>
      <c r="F105" s="93">
        <f t="shared" si="1"/>
        <v>0</v>
      </c>
      <c r="G105" s="22"/>
    </row>
    <row r="106" spans="1:7" x14ac:dyDescent="0.35">
      <c r="A106" s="22" t="s">
        <v>514</v>
      </c>
      <c r="B106" s="39" t="s">
        <v>1628</v>
      </c>
      <c r="C106" s="93">
        <v>0</v>
      </c>
      <c r="D106" s="93" t="s">
        <v>735</v>
      </c>
      <c r="E106" s="93"/>
      <c r="F106" s="93">
        <f t="shared" si="1"/>
        <v>0</v>
      </c>
      <c r="G106" s="22"/>
    </row>
    <row r="107" spans="1:7" x14ac:dyDescent="0.35">
      <c r="A107" s="22" t="s">
        <v>515</v>
      </c>
      <c r="B107" s="39" t="s">
        <v>1629</v>
      </c>
      <c r="C107" s="93">
        <v>0.26740000000000003</v>
      </c>
      <c r="D107" s="93" t="s">
        <v>735</v>
      </c>
      <c r="E107" s="93"/>
      <c r="F107" s="93">
        <f t="shared" si="1"/>
        <v>0.26740000000000003</v>
      </c>
      <c r="G107" s="22"/>
    </row>
    <row r="108" spans="1:7" x14ac:dyDescent="0.35">
      <c r="A108" s="22" t="s">
        <v>516</v>
      </c>
      <c r="B108" s="39" t="s">
        <v>1630</v>
      </c>
      <c r="C108" s="93">
        <v>0</v>
      </c>
      <c r="D108" s="93" t="s">
        <v>735</v>
      </c>
      <c r="E108" s="93"/>
      <c r="F108" s="93">
        <f t="shared" si="1"/>
        <v>0</v>
      </c>
      <c r="G108" s="22"/>
    </row>
    <row r="109" spans="1:7" x14ac:dyDescent="0.35">
      <c r="A109" s="22" t="s">
        <v>517</v>
      </c>
      <c r="B109" s="39" t="s">
        <v>1631</v>
      </c>
      <c r="C109" s="93">
        <v>0.66920000000000002</v>
      </c>
      <c r="D109" s="93" t="s">
        <v>735</v>
      </c>
      <c r="E109" s="93"/>
      <c r="F109" s="93">
        <f t="shared" si="1"/>
        <v>0.66920000000000002</v>
      </c>
      <c r="G109" s="22"/>
    </row>
    <row r="110" spans="1:7" x14ac:dyDescent="0.35">
      <c r="A110" s="22" t="s">
        <v>518</v>
      </c>
      <c r="B110" s="39" t="s">
        <v>1632</v>
      </c>
      <c r="C110" s="93">
        <v>3.2000000000000002E-3</v>
      </c>
      <c r="D110" s="93" t="s">
        <v>735</v>
      </c>
      <c r="E110" s="93"/>
      <c r="F110" s="93">
        <f t="shared" si="1"/>
        <v>3.2000000000000002E-3</v>
      </c>
      <c r="G110" s="22"/>
    </row>
    <row r="111" spans="1:7" x14ac:dyDescent="0.35">
      <c r="A111" s="22" t="s">
        <v>519</v>
      </c>
      <c r="B111" s="39" t="s">
        <v>1633</v>
      </c>
      <c r="C111" s="93">
        <v>0</v>
      </c>
      <c r="D111" s="93" t="s">
        <v>735</v>
      </c>
      <c r="E111" s="93"/>
      <c r="F111" s="93">
        <f t="shared" si="1"/>
        <v>0</v>
      </c>
      <c r="G111" s="22"/>
    </row>
    <row r="112" spans="1:7" x14ac:dyDescent="0.35">
      <c r="A112" s="22" t="s">
        <v>520</v>
      </c>
      <c r="B112" s="39"/>
      <c r="C112" s="93"/>
      <c r="D112" s="93"/>
      <c r="E112" s="93"/>
      <c r="F112" s="93"/>
      <c r="G112" s="22"/>
    </row>
    <row r="113" spans="1:7" hidden="1" x14ac:dyDescent="0.35">
      <c r="A113" s="22" t="s">
        <v>521</v>
      </c>
      <c r="B113" s="39"/>
      <c r="C113" s="93"/>
      <c r="D113" s="93"/>
      <c r="E113" s="93"/>
      <c r="F113" s="93"/>
      <c r="G113" s="22"/>
    </row>
    <row r="114" spans="1:7" hidden="1" x14ac:dyDescent="0.35">
      <c r="A114" s="22" t="s">
        <v>522</v>
      </c>
      <c r="B114" s="39"/>
      <c r="C114" s="93"/>
      <c r="D114" s="93"/>
      <c r="E114" s="93"/>
      <c r="F114" s="93"/>
      <c r="G114" s="22"/>
    </row>
    <row r="115" spans="1:7" hidden="1" x14ac:dyDescent="0.35">
      <c r="A115" s="22" t="s">
        <v>523</v>
      </c>
      <c r="B115" s="39"/>
      <c r="C115" s="93"/>
      <c r="D115" s="93"/>
      <c r="E115" s="93"/>
      <c r="F115" s="93"/>
      <c r="G115" s="22"/>
    </row>
    <row r="116" spans="1:7" hidden="1" x14ac:dyDescent="0.35">
      <c r="A116" s="22" t="s">
        <v>524</v>
      </c>
      <c r="B116" s="39"/>
      <c r="C116" s="93"/>
      <c r="D116" s="93"/>
      <c r="E116" s="93"/>
      <c r="F116" s="93"/>
      <c r="G116" s="22"/>
    </row>
    <row r="117" spans="1:7" hidden="1" x14ac:dyDescent="0.35">
      <c r="A117" s="22" t="s">
        <v>525</v>
      </c>
      <c r="B117" s="39"/>
      <c r="C117" s="93"/>
      <c r="D117" s="93"/>
      <c r="E117" s="93"/>
      <c r="F117" s="93"/>
      <c r="G117" s="22"/>
    </row>
    <row r="118" spans="1:7" hidden="1" x14ac:dyDescent="0.35">
      <c r="A118" s="22" t="s">
        <v>526</v>
      </c>
      <c r="B118" s="39"/>
      <c r="C118" s="93"/>
      <c r="D118" s="93"/>
      <c r="E118" s="93"/>
      <c r="F118" s="93"/>
      <c r="G118" s="22"/>
    </row>
    <row r="119" spans="1:7" hidden="1" x14ac:dyDescent="0.35">
      <c r="A119" s="22" t="s">
        <v>527</v>
      </c>
      <c r="B119" s="39"/>
      <c r="C119" s="93"/>
      <c r="D119" s="93"/>
      <c r="E119" s="93"/>
      <c r="F119" s="93"/>
      <c r="G119" s="22"/>
    </row>
    <row r="120" spans="1:7" hidden="1" x14ac:dyDescent="0.35">
      <c r="A120" s="22" t="s">
        <v>528</v>
      </c>
      <c r="B120" s="39"/>
      <c r="C120" s="93"/>
      <c r="D120" s="93"/>
      <c r="E120" s="93"/>
      <c r="F120" s="93"/>
      <c r="G120" s="22"/>
    </row>
    <row r="121" spans="1:7" hidden="1" x14ac:dyDescent="0.35">
      <c r="A121" s="22" t="s">
        <v>529</v>
      </c>
      <c r="B121" s="39"/>
      <c r="C121" s="93"/>
      <c r="D121" s="93"/>
      <c r="E121" s="93"/>
      <c r="F121" s="93"/>
      <c r="G121" s="22"/>
    </row>
    <row r="122" spans="1:7" hidden="1" x14ac:dyDescent="0.35">
      <c r="A122" s="22" t="s">
        <v>530</v>
      </c>
      <c r="B122" s="39"/>
      <c r="C122" s="93"/>
      <c r="D122" s="93"/>
      <c r="E122" s="93"/>
      <c r="F122" s="93"/>
      <c r="G122" s="22"/>
    </row>
    <row r="123" spans="1:7" hidden="1" x14ac:dyDescent="0.35">
      <c r="A123" s="22" t="s">
        <v>531</v>
      </c>
      <c r="B123" s="39"/>
      <c r="C123" s="93"/>
      <c r="D123" s="93"/>
      <c r="E123" s="93"/>
      <c r="F123" s="93"/>
      <c r="G123" s="22"/>
    </row>
    <row r="124" spans="1:7" hidden="1" x14ac:dyDescent="0.35">
      <c r="A124" s="22" t="s">
        <v>532</v>
      </c>
      <c r="B124" s="39"/>
      <c r="C124" s="93"/>
      <c r="D124" s="93"/>
      <c r="E124" s="93"/>
      <c r="F124" s="93"/>
      <c r="G124" s="22"/>
    </row>
    <row r="125" spans="1:7" hidden="1" x14ac:dyDescent="0.35">
      <c r="A125" s="22" t="s">
        <v>533</v>
      </c>
      <c r="B125" s="39"/>
      <c r="C125" s="93"/>
      <c r="D125" s="93"/>
      <c r="E125" s="93"/>
      <c r="F125" s="93"/>
      <c r="G125" s="22"/>
    </row>
    <row r="126" spans="1:7" hidden="1" x14ac:dyDescent="0.35">
      <c r="A126" s="22" t="s">
        <v>534</v>
      </c>
      <c r="B126" s="39"/>
      <c r="C126" s="93"/>
      <c r="D126" s="93"/>
      <c r="E126" s="93"/>
      <c r="F126" s="93"/>
      <c r="G126" s="22"/>
    </row>
    <row r="127" spans="1:7" hidden="1" x14ac:dyDescent="0.35">
      <c r="A127" s="22" t="s">
        <v>535</v>
      </c>
      <c r="B127" s="39"/>
      <c r="C127" s="93"/>
      <c r="D127" s="93"/>
      <c r="E127" s="93"/>
      <c r="F127" s="93"/>
      <c r="G127" s="22"/>
    </row>
    <row r="128" spans="1:7" hidden="1" x14ac:dyDescent="0.35">
      <c r="A128" s="22" t="s">
        <v>536</v>
      </c>
      <c r="B128" s="39"/>
      <c r="C128" s="93"/>
      <c r="D128" s="93"/>
      <c r="E128" s="93"/>
      <c r="F128" s="93"/>
      <c r="G128" s="22"/>
    </row>
    <row r="129" spans="1:7" hidden="1" x14ac:dyDescent="0.35">
      <c r="A129" s="22" t="s">
        <v>537</v>
      </c>
      <c r="B129" s="39"/>
      <c r="C129" s="93"/>
      <c r="D129" s="93"/>
      <c r="E129" s="93"/>
      <c r="F129" s="93"/>
      <c r="G129" s="22"/>
    </row>
    <row r="130" spans="1:7" hidden="1" x14ac:dyDescent="0.35">
      <c r="A130" s="22" t="s">
        <v>1032</v>
      </c>
      <c r="B130" s="39"/>
      <c r="C130" s="93"/>
      <c r="D130" s="93"/>
      <c r="E130" s="93"/>
      <c r="F130" s="93"/>
      <c r="G130" s="22"/>
    </row>
    <row r="131" spans="1:7" hidden="1" x14ac:dyDescent="0.35">
      <c r="A131" s="22" t="s">
        <v>1033</v>
      </c>
      <c r="B131" s="39"/>
      <c r="C131" s="93"/>
      <c r="D131" s="93"/>
      <c r="E131" s="93"/>
      <c r="F131" s="93"/>
      <c r="G131" s="22"/>
    </row>
    <row r="132" spans="1:7" hidden="1" x14ac:dyDescent="0.35">
      <c r="A132" s="22" t="s">
        <v>1034</v>
      </c>
      <c r="B132" s="39"/>
      <c r="C132" s="93"/>
      <c r="D132" s="93"/>
      <c r="E132" s="93"/>
      <c r="F132" s="93"/>
      <c r="G132" s="22"/>
    </row>
    <row r="133" spans="1:7" hidden="1" x14ac:dyDescent="0.35">
      <c r="A133" s="22" t="s">
        <v>1035</v>
      </c>
      <c r="B133" s="39"/>
      <c r="C133" s="93"/>
      <c r="D133" s="93"/>
      <c r="E133" s="93"/>
      <c r="F133" s="93"/>
      <c r="G133" s="22"/>
    </row>
    <row r="134" spans="1:7" hidden="1" x14ac:dyDescent="0.35">
      <c r="A134" s="22" t="s">
        <v>1036</v>
      </c>
      <c r="B134" s="39"/>
      <c r="C134" s="93"/>
      <c r="D134" s="93"/>
      <c r="E134" s="93"/>
      <c r="F134" s="93"/>
      <c r="G134" s="22"/>
    </row>
    <row r="135" spans="1:7" hidden="1" x14ac:dyDescent="0.35">
      <c r="A135" s="22" t="s">
        <v>1037</v>
      </c>
      <c r="B135" s="39"/>
      <c r="C135" s="93"/>
      <c r="D135" s="93"/>
      <c r="E135" s="93"/>
      <c r="F135" s="93"/>
      <c r="G135" s="22"/>
    </row>
    <row r="136" spans="1:7" hidden="1" x14ac:dyDescent="0.35">
      <c r="A136" s="22" t="s">
        <v>1038</v>
      </c>
      <c r="B136" s="39"/>
      <c r="C136" s="93"/>
      <c r="D136" s="93"/>
      <c r="E136" s="93"/>
      <c r="F136" s="93"/>
      <c r="G136" s="22"/>
    </row>
    <row r="137" spans="1:7" hidden="1" x14ac:dyDescent="0.35">
      <c r="A137" s="22" t="s">
        <v>1039</v>
      </c>
      <c r="B137" s="39"/>
      <c r="C137" s="93"/>
      <c r="D137" s="93"/>
      <c r="E137" s="93"/>
      <c r="F137" s="93"/>
      <c r="G137" s="22"/>
    </row>
    <row r="138" spans="1:7" hidden="1" x14ac:dyDescent="0.35">
      <c r="A138" s="22" t="s">
        <v>1040</v>
      </c>
      <c r="B138" s="39"/>
      <c r="C138" s="93"/>
      <c r="D138" s="93"/>
      <c r="E138" s="93"/>
      <c r="F138" s="93"/>
      <c r="G138" s="22"/>
    </row>
    <row r="139" spans="1:7" hidden="1" x14ac:dyDescent="0.35">
      <c r="A139" s="22" t="s">
        <v>1041</v>
      </c>
      <c r="B139" s="39"/>
      <c r="C139" s="93"/>
      <c r="D139" s="93"/>
      <c r="E139" s="93"/>
      <c r="F139" s="93"/>
      <c r="G139" s="22"/>
    </row>
    <row r="140" spans="1:7" hidden="1" x14ac:dyDescent="0.35">
      <c r="A140" s="22" t="s">
        <v>1042</v>
      </c>
      <c r="B140" s="39"/>
      <c r="C140" s="93"/>
      <c r="D140" s="93"/>
      <c r="E140" s="93"/>
      <c r="F140" s="93"/>
      <c r="G140" s="22"/>
    </row>
    <row r="141" spans="1:7" hidden="1" x14ac:dyDescent="0.35">
      <c r="A141" s="22" t="s">
        <v>1043</v>
      </c>
      <c r="B141" s="39"/>
      <c r="C141" s="93"/>
      <c r="D141" s="93"/>
      <c r="E141" s="93"/>
      <c r="F141" s="93"/>
      <c r="G141" s="22"/>
    </row>
    <row r="142" spans="1:7" hidden="1" x14ac:dyDescent="0.35">
      <c r="A142" s="22" t="s">
        <v>1044</v>
      </c>
      <c r="B142" s="39"/>
      <c r="C142" s="93"/>
      <c r="D142" s="93"/>
      <c r="E142" s="93"/>
      <c r="F142" s="93"/>
      <c r="G142" s="22"/>
    </row>
    <row r="143" spans="1:7" hidden="1" x14ac:dyDescent="0.35">
      <c r="A143" s="22" t="s">
        <v>1045</v>
      </c>
      <c r="B143" s="39"/>
      <c r="C143" s="93"/>
      <c r="D143" s="93"/>
      <c r="E143" s="93"/>
      <c r="F143" s="93"/>
      <c r="G143" s="22"/>
    </row>
    <row r="144" spans="1:7" hidden="1" x14ac:dyDescent="0.35">
      <c r="A144" s="22" t="s">
        <v>1046</v>
      </c>
      <c r="B144" s="39"/>
      <c r="C144" s="93"/>
      <c r="D144" s="93"/>
      <c r="E144" s="93"/>
      <c r="F144" s="93"/>
      <c r="G144" s="22"/>
    </row>
    <row r="145" spans="1:7" hidden="1" x14ac:dyDescent="0.35">
      <c r="A145" s="22" t="s">
        <v>1047</v>
      </c>
      <c r="B145" s="39"/>
      <c r="C145" s="93"/>
      <c r="D145" s="93"/>
      <c r="E145" s="93"/>
      <c r="F145" s="93"/>
      <c r="G145" s="22"/>
    </row>
    <row r="146" spans="1:7" hidden="1" x14ac:dyDescent="0.35">
      <c r="A146" s="22" t="s">
        <v>1048</v>
      </c>
      <c r="B146" s="39"/>
      <c r="C146" s="93"/>
      <c r="D146" s="93"/>
      <c r="E146" s="93"/>
      <c r="F146" s="93"/>
      <c r="G146" s="22"/>
    </row>
    <row r="147" spans="1:7" hidden="1" x14ac:dyDescent="0.35">
      <c r="A147" s="22" t="s">
        <v>1049</v>
      </c>
      <c r="B147" s="39"/>
      <c r="C147" s="93"/>
      <c r="D147" s="93"/>
      <c r="E147" s="93"/>
      <c r="F147" s="93"/>
      <c r="G147" s="22"/>
    </row>
    <row r="148" spans="1:7" hidden="1" x14ac:dyDescent="0.35">
      <c r="A148" s="22" t="s">
        <v>1050</v>
      </c>
      <c r="B148" s="39"/>
      <c r="C148" s="93"/>
      <c r="D148" s="93"/>
      <c r="E148" s="93"/>
      <c r="F148" s="93"/>
      <c r="G148" s="22"/>
    </row>
    <row r="149" spans="1:7" ht="15" customHeight="1" x14ac:dyDescent="0.35">
      <c r="A149" s="41"/>
      <c r="B149" s="42" t="s">
        <v>538</v>
      </c>
      <c r="C149" s="41" t="s">
        <v>415</v>
      </c>
      <c r="D149" s="41" t="s">
        <v>416</v>
      </c>
      <c r="E149" s="43"/>
      <c r="F149" s="44" t="s">
        <v>386</v>
      </c>
      <c r="G149" s="44"/>
    </row>
    <row r="150" spans="1:7" x14ac:dyDescent="0.35">
      <c r="A150" s="22" t="s">
        <v>539</v>
      </c>
      <c r="B150" s="22" t="s">
        <v>540</v>
      </c>
      <c r="C150" s="93">
        <v>0.76119999999999999</v>
      </c>
      <c r="D150" s="93" t="s">
        <v>735</v>
      </c>
      <c r="E150" s="94"/>
      <c r="F150" s="93">
        <f>C150</f>
        <v>0.76119999999999999</v>
      </c>
    </row>
    <row r="151" spans="1:7" x14ac:dyDescent="0.35">
      <c r="A151" s="22" t="s">
        <v>541</v>
      </c>
      <c r="B151" s="22" t="s">
        <v>542</v>
      </c>
      <c r="C151" s="93">
        <v>0.23880000000000001</v>
      </c>
      <c r="D151" s="93" t="s">
        <v>735</v>
      </c>
      <c r="E151" s="94"/>
      <c r="F151" s="93">
        <f t="shared" ref="F151:F152" si="2">C151</f>
        <v>0.23880000000000001</v>
      </c>
    </row>
    <row r="152" spans="1:7" x14ac:dyDescent="0.35">
      <c r="A152" s="22" t="s">
        <v>543</v>
      </c>
      <c r="B152" s="22" t="s">
        <v>85</v>
      </c>
      <c r="C152" s="93">
        <v>0</v>
      </c>
      <c r="D152" s="93" t="s">
        <v>735</v>
      </c>
      <c r="E152" s="94"/>
      <c r="F152" s="93">
        <f t="shared" si="2"/>
        <v>0</v>
      </c>
    </row>
    <row r="153" spans="1:7" hidden="1" outlineLevel="1" x14ac:dyDescent="0.35">
      <c r="A153" s="22" t="s">
        <v>544</v>
      </c>
      <c r="C153" s="93"/>
      <c r="D153" s="93"/>
      <c r="E153" s="94"/>
      <c r="F153" s="93"/>
    </row>
    <row r="154" spans="1:7" hidden="1" outlineLevel="1" x14ac:dyDescent="0.35">
      <c r="A154" s="22" t="s">
        <v>545</v>
      </c>
      <c r="C154" s="93"/>
      <c r="D154" s="93"/>
      <c r="E154" s="94"/>
      <c r="F154" s="93"/>
    </row>
    <row r="155" spans="1:7" hidden="1" outlineLevel="1" x14ac:dyDescent="0.35">
      <c r="A155" s="22" t="s">
        <v>546</v>
      </c>
      <c r="C155" s="93"/>
      <c r="D155" s="93"/>
      <c r="E155" s="94"/>
      <c r="F155" s="93"/>
    </row>
    <row r="156" spans="1:7" hidden="1" outlineLevel="1" x14ac:dyDescent="0.35">
      <c r="A156" s="22" t="s">
        <v>547</v>
      </c>
      <c r="C156" s="93"/>
      <c r="D156" s="93"/>
      <c r="E156" s="94"/>
      <c r="F156" s="93"/>
    </row>
    <row r="157" spans="1:7" hidden="1" outlineLevel="1" x14ac:dyDescent="0.35">
      <c r="A157" s="22" t="s">
        <v>548</v>
      </c>
      <c r="C157" s="93"/>
      <c r="D157" s="93"/>
      <c r="E157" s="94"/>
      <c r="F157" s="93"/>
    </row>
    <row r="158" spans="1:7" hidden="1" outlineLevel="1" x14ac:dyDescent="0.35">
      <c r="A158" s="22" t="s">
        <v>549</v>
      </c>
      <c r="C158" s="93"/>
      <c r="D158" s="93"/>
      <c r="E158" s="94"/>
      <c r="F158" s="93"/>
    </row>
    <row r="159" spans="1:7" ht="15" customHeight="1" collapsed="1" x14ac:dyDescent="0.35">
      <c r="A159" s="41"/>
      <c r="B159" s="42" t="s">
        <v>550</v>
      </c>
      <c r="C159" s="41" t="s">
        <v>415</v>
      </c>
      <c r="D159" s="41" t="s">
        <v>416</v>
      </c>
      <c r="E159" s="43"/>
      <c r="F159" s="44" t="s">
        <v>386</v>
      </c>
      <c r="G159" s="44"/>
    </row>
    <row r="160" spans="1:7" x14ac:dyDescent="0.35">
      <c r="A160" s="22" t="s">
        <v>551</v>
      </c>
      <c r="B160" s="22" t="s">
        <v>552</v>
      </c>
      <c r="C160" s="93">
        <v>0</v>
      </c>
      <c r="D160" s="93" t="s">
        <v>735</v>
      </c>
      <c r="E160" s="94"/>
      <c r="F160" s="93">
        <f>C160</f>
        <v>0</v>
      </c>
    </row>
    <row r="161" spans="1:7" x14ac:dyDescent="0.35">
      <c r="A161" s="22" t="s">
        <v>553</v>
      </c>
      <c r="B161" s="22" t="s">
        <v>554</v>
      </c>
      <c r="C161" s="93">
        <v>1</v>
      </c>
      <c r="D161" s="93" t="s">
        <v>735</v>
      </c>
      <c r="E161" s="94"/>
      <c r="F161" s="93">
        <f t="shared" ref="F161:F162" si="3">C161</f>
        <v>1</v>
      </c>
    </row>
    <row r="162" spans="1:7" x14ac:dyDescent="0.35">
      <c r="A162" s="22" t="s">
        <v>555</v>
      </c>
      <c r="B162" s="22" t="s">
        <v>85</v>
      </c>
      <c r="C162" s="93">
        <v>0</v>
      </c>
      <c r="D162" s="93" t="s">
        <v>735</v>
      </c>
      <c r="E162" s="94"/>
      <c r="F162" s="93">
        <f t="shared" si="3"/>
        <v>0</v>
      </c>
    </row>
    <row r="163" spans="1:7" hidden="1" outlineLevel="1" x14ac:dyDescent="0.35">
      <c r="A163" s="22" t="s">
        <v>556</v>
      </c>
      <c r="E163" s="20"/>
    </row>
    <row r="164" spans="1:7" hidden="1" outlineLevel="1" x14ac:dyDescent="0.35">
      <c r="A164" s="22" t="s">
        <v>557</v>
      </c>
      <c r="E164" s="20"/>
    </row>
    <row r="165" spans="1:7" hidden="1" outlineLevel="1" x14ac:dyDescent="0.35">
      <c r="A165" s="22" t="s">
        <v>558</v>
      </c>
      <c r="E165" s="20"/>
    </row>
    <row r="166" spans="1:7" hidden="1" outlineLevel="1" x14ac:dyDescent="0.35">
      <c r="A166" s="22" t="s">
        <v>559</v>
      </c>
      <c r="E166" s="20"/>
    </row>
    <row r="167" spans="1:7" hidden="1" outlineLevel="1" x14ac:dyDescent="0.35">
      <c r="A167" s="22" t="s">
        <v>560</v>
      </c>
      <c r="E167" s="20"/>
    </row>
    <row r="168" spans="1:7" hidden="1" outlineLevel="1" x14ac:dyDescent="0.35">
      <c r="A168" s="22" t="s">
        <v>561</v>
      </c>
      <c r="E168" s="20"/>
    </row>
    <row r="169" spans="1:7" ht="15" customHeight="1" collapsed="1" x14ac:dyDescent="0.35">
      <c r="A169" s="41"/>
      <c r="B169" s="42" t="s">
        <v>562</v>
      </c>
      <c r="C169" s="41" t="s">
        <v>415</v>
      </c>
      <c r="D169" s="41" t="s">
        <v>416</v>
      </c>
      <c r="E169" s="43"/>
      <c r="F169" s="44" t="s">
        <v>386</v>
      </c>
      <c r="G169" s="44"/>
    </row>
    <row r="170" spans="1:7" x14ac:dyDescent="0.35">
      <c r="A170" s="22" t="s">
        <v>563</v>
      </c>
      <c r="B170" s="18" t="s">
        <v>564</v>
      </c>
      <c r="C170" s="93">
        <v>0.13700000000000001</v>
      </c>
      <c r="D170" s="93" t="s">
        <v>735</v>
      </c>
      <c r="E170" s="94"/>
      <c r="F170" s="93">
        <f>C170</f>
        <v>0.13700000000000001</v>
      </c>
    </row>
    <row r="171" spans="1:7" x14ac:dyDescent="0.35">
      <c r="A171" s="22" t="s">
        <v>565</v>
      </c>
      <c r="B171" s="18" t="s">
        <v>1607</v>
      </c>
      <c r="C171" s="93">
        <v>0.18890000000000001</v>
      </c>
      <c r="D171" s="93" t="s">
        <v>735</v>
      </c>
      <c r="E171" s="94"/>
      <c r="F171" s="93">
        <f t="shared" ref="F171:F174" si="4">C171</f>
        <v>0.18890000000000001</v>
      </c>
    </row>
    <row r="172" spans="1:7" x14ac:dyDescent="0.35">
      <c r="A172" s="22" t="s">
        <v>566</v>
      </c>
      <c r="B172" s="18" t="s">
        <v>1608</v>
      </c>
      <c r="C172" s="93">
        <v>0.25790000000000002</v>
      </c>
      <c r="D172" s="93" t="s">
        <v>735</v>
      </c>
      <c r="E172" s="93"/>
      <c r="F172" s="93">
        <f t="shared" si="4"/>
        <v>0.25790000000000002</v>
      </c>
    </row>
    <row r="173" spans="1:7" x14ac:dyDescent="0.35">
      <c r="A173" s="22" t="s">
        <v>567</v>
      </c>
      <c r="B173" s="18" t="s">
        <v>1609</v>
      </c>
      <c r="C173" s="93">
        <v>0.41460000000000002</v>
      </c>
      <c r="D173" s="93" t="s">
        <v>735</v>
      </c>
      <c r="E173" s="93"/>
      <c r="F173" s="93">
        <f t="shared" si="4"/>
        <v>0.41460000000000002</v>
      </c>
    </row>
    <row r="174" spans="1:7" x14ac:dyDescent="0.35">
      <c r="A174" s="22" t="s">
        <v>568</v>
      </c>
      <c r="B174" s="18" t="s">
        <v>1610</v>
      </c>
      <c r="C174" s="93">
        <v>1.6000000000000001E-3</v>
      </c>
      <c r="D174" s="93" t="s">
        <v>735</v>
      </c>
      <c r="E174" s="93"/>
      <c r="F174" s="93">
        <f t="shared" si="4"/>
        <v>1.6000000000000001E-3</v>
      </c>
    </row>
    <row r="175" spans="1:7" hidden="1" outlineLevel="1" x14ac:dyDescent="0.35">
      <c r="A175" s="22" t="s">
        <v>569</v>
      </c>
      <c r="B175" s="37"/>
      <c r="C175" s="93"/>
      <c r="D175" s="93"/>
      <c r="E175" s="93"/>
      <c r="F175" s="93"/>
    </row>
    <row r="176" spans="1:7" hidden="1" outlineLevel="1" x14ac:dyDescent="0.35">
      <c r="A176" s="22" t="s">
        <v>570</v>
      </c>
      <c r="B176" s="37"/>
      <c r="C176" s="93"/>
      <c r="D176" s="93"/>
      <c r="E176" s="93"/>
      <c r="F176" s="93"/>
    </row>
    <row r="177" spans="1:7" hidden="1" outlineLevel="1" x14ac:dyDescent="0.35">
      <c r="A177" s="22" t="s">
        <v>571</v>
      </c>
      <c r="B177" s="18"/>
      <c r="C177" s="93"/>
      <c r="D177" s="93"/>
      <c r="E177" s="93"/>
      <c r="F177" s="93"/>
    </row>
    <row r="178" spans="1:7" hidden="1" outlineLevel="1" x14ac:dyDescent="0.35">
      <c r="A178" s="22" t="s">
        <v>572</v>
      </c>
      <c r="B178" s="18"/>
      <c r="C178" s="93"/>
      <c r="D178" s="93"/>
      <c r="E178" s="93"/>
      <c r="F178" s="93"/>
    </row>
    <row r="179" spans="1:7" ht="15" customHeight="1" collapsed="1" x14ac:dyDescent="0.35">
      <c r="A179" s="41"/>
      <c r="B179" s="101" t="s">
        <v>573</v>
      </c>
      <c r="C179" s="41" t="s">
        <v>415</v>
      </c>
      <c r="D179" s="41" t="s">
        <v>416</v>
      </c>
      <c r="E179" s="41"/>
      <c r="F179" s="41" t="s">
        <v>386</v>
      </c>
      <c r="G179" s="44"/>
    </row>
    <row r="180" spans="1:7" x14ac:dyDescent="0.35">
      <c r="A180" s="22" t="s">
        <v>574</v>
      </c>
      <c r="B180" s="22" t="s">
        <v>575</v>
      </c>
      <c r="C180" s="119">
        <v>1E-4</v>
      </c>
      <c r="D180" s="119" t="s">
        <v>735</v>
      </c>
      <c r="E180" s="94"/>
      <c r="F180" s="119">
        <f>C180</f>
        <v>1E-4</v>
      </c>
    </row>
    <row r="181" spans="1:7" outlineLevel="1" x14ac:dyDescent="0.35">
      <c r="A181" s="22" t="s">
        <v>1513</v>
      </c>
      <c r="B181" s="87" t="s">
        <v>1512</v>
      </c>
      <c r="C181" s="119">
        <v>2.0000000000000001E-4</v>
      </c>
      <c r="D181" s="119" t="s">
        <v>735</v>
      </c>
      <c r="E181" s="94"/>
      <c r="F181" s="119">
        <f>C181</f>
        <v>2.0000000000000001E-4</v>
      </c>
    </row>
    <row r="182" spans="1:7" outlineLevel="1" x14ac:dyDescent="0.35">
      <c r="A182" s="22" t="s">
        <v>576</v>
      </c>
      <c r="B182" s="88"/>
      <c r="C182" s="93"/>
      <c r="D182" s="93"/>
      <c r="E182" s="94"/>
      <c r="F182" s="93"/>
    </row>
    <row r="183" spans="1:7" outlineLevel="1" x14ac:dyDescent="0.35">
      <c r="A183" s="22" t="s">
        <v>577</v>
      </c>
      <c r="B183" s="88"/>
      <c r="C183" s="93"/>
      <c r="D183" s="93"/>
      <c r="E183" s="94"/>
      <c r="F183" s="93"/>
    </row>
    <row r="184" spans="1:7" outlineLevel="1" x14ac:dyDescent="0.35">
      <c r="A184" s="22" t="s">
        <v>578</v>
      </c>
      <c r="B184" s="88"/>
      <c r="C184" s="93"/>
      <c r="D184" s="93"/>
      <c r="E184" s="94"/>
      <c r="F184" s="93"/>
    </row>
    <row r="185" spans="1:7" ht="18.5" x14ac:dyDescent="0.35">
      <c r="A185" s="89"/>
      <c r="B185" s="90" t="s">
        <v>383</v>
      </c>
      <c r="C185" s="89"/>
      <c r="D185" s="89"/>
      <c r="E185" s="89"/>
      <c r="F185" s="91"/>
      <c r="G185" s="91"/>
    </row>
    <row r="186" spans="1:7" ht="15" customHeight="1" x14ac:dyDescent="0.35">
      <c r="A186" s="41"/>
      <c r="B186" s="42" t="s">
        <v>579</v>
      </c>
      <c r="C186" s="41" t="s">
        <v>580</v>
      </c>
      <c r="D186" s="41" t="s">
        <v>581</v>
      </c>
      <c r="E186" s="43"/>
      <c r="F186" s="41" t="s">
        <v>415</v>
      </c>
      <c r="G186" s="41" t="s">
        <v>582</v>
      </c>
    </row>
    <row r="187" spans="1:7" x14ac:dyDescent="0.35">
      <c r="A187" s="22" t="s">
        <v>583</v>
      </c>
      <c r="B187" s="39" t="s">
        <v>584</v>
      </c>
      <c r="C187" s="96">
        <v>152.41</v>
      </c>
      <c r="D187" s="97">
        <v>153826</v>
      </c>
      <c r="E187" s="36"/>
      <c r="F187" s="53"/>
      <c r="G187" s="53"/>
    </row>
    <row r="188" spans="1:7" x14ac:dyDescent="0.35">
      <c r="A188" s="36"/>
      <c r="B188" s="64"/>
      <c r="C188" s="36"/>
      <c r="D188" s="36"/>
      <c r="E188" s="36"/>
      <c r="F188" s="53"/>
      <c r="G188" s="53"/>
    </row>
    <row r="189" spans="1:7" x14ac:dyDescent="0.35">
      <c r="B189" s="39" t="s">
        <v>585</v>
      </c>
      <c r="C189" s="36"/>
      <c r="D189" s="36"/>
      <c r="E189" s="36"/>
      <c r="F189" s="53"/>
      <c r="G189" s="53"/>
    </row>
    <row r="190" spans="1:7" x14ac:dyDescent="0.35">
      <c r="A190" s="22" t="s">
        <v>586</v>
      </c>
      <c r="B190" s="39" t="s">
        <v>1635</v>
      </c>
      <c r="C190" s="96">
        <v>3351.95</v>
      </c>
      <c r="D190" s="97">
        <v>72158</v>
      </c>
      <c r="E190" s="36"/>
      <c r="F190" s="102">
        <f>IF($C$214=0,"",IF(C190="[for completion]","",IF(C190="","",C190/$C$214)))</f>
        <v>0.14297096562716863</v>
      </c>
      <c r="G190" s="102">
        <f>IF($D$214=0,"",IF(D190="[for completion]","",IF(D190="","",D190/$D$214)))</f>
        <v>0.46908845058702692</v>
      </c>
    </row>
    <row r="191" spans="1:7" x14ac:dyDescent="0.35">
      <c r="A191" s="22" t="s">
        <v>587</v>
      </c>
      <c r="B191" s="39" t="s">
        <v>1636</v>
      </c>
      <c r="C191" s="96">
        <v>6190.95</v>
      </c>
      <c r="D191" s="97">
        <v>42731</v>
      </c>
      <c r="E191" s="36"/>
      <c r="F191" s="102">
        <f t="shared" ref="F191:F213" si="5">IF($C$214=0,"",IF(C191="[for completion]","",IF(C191="","",C191/$C$214)))</f>
        <v>0.26406303782858326</v>
      </c>
      <c r="G191" s="102">
        <f t="shared" ref="G191:G213" si="6">IF($D$214=0,"",IF(D191="[for completion]","",IF(D191="","",D191/$D$214)))</f>
        <v>0.27778789021361799</v>
      </c>
    </row>
    <row r="192" spans="1:7" x14ac:dyDescent="0.35">
      <c r="A192" s="22" t="s">
        <v>588</v>
      </c>
      <c r="B192" s="39" t="s">
        <v>1637</v>
      </c>
      <c r="C192" s="96">
        <v>4747.1000000000004</v>
      </c>
      <c r="D192" s="97">
        <v>19482</v>
      </c>
      <c r="E192" s="36"/>
      <c r="F192" s="102">
        <f t="shared" si="5"/>
        <v>0.20247839941787088</v>
      </c>
      <c r="G192" s="102">
        <f t="shared" si="6"/>
        <v>0.12664959109643364</v>
      </c>
    </row>
    <row r="193" spans="1:7" x14ac:dyDescent="0.35">
      <c r="A193" s="22" t="s">
        <v>589</v>
      </c>
      <c r="B193" s="39" t="s">
        <v>1638</v>
      </c>
      <c r="C193" s="96">
        <v>3051.35</v>
      </c>
      <c r="D193" s="97">
        <v>8863</v>
      </c>
      <c r="E193" s="36"/>
      <c r="F193" s="102">
        <f t="shared" si="5"/>
        <v>0.13014945209996001</v>
      </c>
      <c r="G193" s="102">
        <f t="shared" si="6"/>
        <v>5.7617047833266155E-2</v>
      </c>
    </row>
    <row r="194" spans="1:7" x14ac:dyDescent="0.35">
      <c r="A194" s="22" t="s">
        <v>590</v>
      </c>
      <c r="B194" s="39" t="s">
        <v>1639</v>
      </c>
      <c r="C194" s="96">
        <v>2083.5100000000002</v>
      </c>
      <c r="D194" s="97">
        <v>4680</v>
      </c>
      <c r="E194" s="36"/>
      <c r="F194" s="102">
        <f t="shared" si="5"/>
        <v>8.886810262499803E-2</v>
      </c>
      <c r="G194" s="102">
        <f t="shared" si="6"/>
        <v>3.0423985542106017E-2</v>
      </c>
    </row>
    <row r="195" spans="1:7" x14ac:dyDescent="0.35">
      <c r="A195" s="22" t="s">
        <v>591</v>
      </c>
      <c r="B195" s="39" t="s">
        <v>1640</v>
      </c>
      <c r="C195" s="96">
        <v>1420.37</v>
      </c>
      <c r="D195" s="97">
        <v>2602</v>
      </c>
      <c r="E195" s="36"/>
      <c r="F195" s="102">
        <f t="shared" si="5"/>
        <v>6.0583144273590447E-2</v>
      </c>
      <c r="G195" s="102">
        <f t="shared" si="6"/>
        <v>1.6915215893282019E-2</v>
      </c>
    </row>
    <row r="196" spans="1:7" x14ac:dyDescent="0.35">
      <c r="A196" s="22" t="s">
        <v>592</v>
      </c>
      <c r="B196" s="39" t="s">
        <v>1641</v>
      </c>
      <c r="C196" s="96">
        <v>882.33</v>
      </c>
      <c r="D196" s="97">
        <v>1366</v>
      </c>
      <c r="E196" s="36"/>
      <c r="F196" s="102">
        <f t="shared" si="5"/>
        <v>3.7634085264344551E-2</v>
      </c>
      <c r="G196" s="102">
        <f t="shared" si="6"/>
        <v>8.8801633013924821E-3</v>
      </c>
    </row>
    <row r="197" spans="1:7" x14ac:dyDescent="0.35">
      <c r="A197" s="22" t="s">
        <v>593</v>
      </c>
      <c r="B197" s="39" t="s">
        <v>1642</v>
      </c>
      <c r="C197" s="96">
        <v>613.45000000000005</v>
      </c>
      <c r="D197" s="97">
        <v>821</v>
      </c>
      <c r="E197" s="36"/>
      <c r="F197" s="102">
        <f t="shared" si="5"/>
        <v>2.616552718984072E-2</v>
      </c>
      <c r="G197" s="102">
        <f t="shared" si="6"/>
        <v>5.3371991730916746E-3</v>
      </c>
    </row>
    <row r="198" spans="1:7" x14ac:dyDescent="0.35">
      <c r="A198" s="22" t="s">
        <v>594</v>
      </c>
      <c r="B198" s="39" t="s">
        <v>1643</v>
      </c>
      <c r="C198" s="96">
        <v>440.53</v>
      </c>
      <c r="D198" s="97">
        <v>521</v>
      </c>
      <c r="E198" s="36"/>
      <c r="F198" s="102">
        <f t="shared" si="5"/>
        <v>1.878995793127481E-2</v>
      </c>
      <c r="G198" s="102">
        <f t="shared" si="6"/>
        <v>3.3869436896233405E-3</v>
      </c>
    </row>
    <row r="199" spans="1:7" x14ac:dyDescent="0.35">
      <c r="A199" s="22" t="s">
        <v>595</v>
      </c>
      <c r="B199" s="39" t="s">
        <v>1644</v>
      </c>
      <c r="C199" s="96">
        <v>241.84</v>
      </c>
      <c r="D199" s="97">
        <v>256</v>
      </c>
      <c r="E199" s="39"/>
      <c r="F199" s="102">
        <f t="shared" si="5"/>
        <v>1.0315219000066964E-2</v>
      </c>
      <c r="G199" s="102">
        <f t="shared" si="6"/>
        <v>1.6642180125596452E-3</v>
      </c>
    </row>
    <row r="200" spans="1:7" x14ac:dyDescent="0.35">
      <c r="A200" s="22" t="s">
        <v>596</v>
      </c>
      <c r="B200" s="39" t="s">
        <v>1645</v>
      </c>
      <c r="C200" s="96">
        <v>421.59</v>
      </c>
      <c r="D200" s="97">
        <v>346</v>
      </c>
      <c r="E200" s="39"/>
      <c r="F200" s="102">
        <f t="shared" si="5"/>
        <v>1.7982108742301651E-2</v>
      </c>
      <c r="G200" s="102">
        <f t="shared" si="6"/>
        <v>2.2492946576001456E-3</v>
      </c>
    </row>
    <row r="201" spans="1:7" x14ac:dyDescent="0.35">
      <c r="A201" s="22" t="s">
        <v>597</v>
      </c>
      <c r="B201" s="39"/>
      <c r="C201" s="96"/>
      <c r="D201" s="97"/>
      <c r="E201" s="39"/>
      <c r="F201" s="102" t="str">
        <f t="shared" si="5"/>
        <v/>
      </c>
      <c r="G201" s="102" t="str">
        <f t="shared" si="6"/>
        <v/>
      </c>
    </row>
    <row r="202" spans="1:7" x14ac:dyDescent="0.35">
      <c r="A202" s="22" t="s">
        <v>598</v>
      </c>
      <c r="B202" s="39"/>
      <c r="C202" s="96"/>
      <c r="D202" s="97"/>
      <c r="E202" s="39"/>
      <c r="F202" s="102" t="str">
        <f t="shared" si="5"/>
        <v/>
      </c>
      <c r="G202" s="102" t="str">
        <f t="shared" si="6"/>
        <v/>
      </c>
    </row>
    <row r="203" spans="1:7" x14ac:dyDescent="0.35">
      <c r="A203" s="22" t="s">
        <v>599</v>
      </c>
      <c r="B203" s="39"/>
      <c r="C203" s="96"/>
      <c r="D203" s="97"/>
      <c r="E203" s="39"/>
      <c r="F203" s="102" t="str">
        <f t="shared" si="5"/>
        <v/>
      </c>
      <c r="G203" s="102" t="str">
        <f t="shared" si="6"/>
        <v/>
      </c>
    </row>
    <row r="204" spans="1:7" x14ac:dyDescent="0.35">
      <c r="A204" s="22" t="s">
        <v>600</v>
      </c>
      <c r="B204" s="39"/>
      <c r="C204" s="96"/>
      <c r="D204" s="97"/>
      <c r="E204" s="39"/>
      <c r="F204" s="102" t="str">
        <f t="shared" si="5"/>
        <v/>
      </c>
      <c r="G204" s="102" t="str">
        <f t="shared" si="6"/>
        <v/>
      </c>
    </row>
    <row r="205" spans="1:7" x14ac:dyDescent="0.35">
      <c r="A205" s="22" t="s">
        <v>601</v>
      </c>
      <c r="B205" s="39"/>
      <c r="C205" s="96"/>
      <c r="D205" s="97"/>
      <c r="F205" s="102" t="str">
        <f t="shared" si="5"/>
        <v/>
      </c>
      <c r="G205" s="102" t="str">
        <f t="shared" si="6"/>
        <v/>
      </c>
    </row>
    <row r="206" spans="1:7" x14ac:dyDescent="0.35">
      <c r="A206" s="22" t="s">
        <v>602</v>
      </c>
      <c r="B206" s="39"/>
      <c r="C206" s="96"/>
      <c r="D206" s="97"/>
      <c r="E206" s="87"/>
      <c r="F206" s="102" t="str">
        <f t="shared" si="5"/>
        <v/>
      </c>
      <c r="G206" s="102" t="str">
        <f t="shared" si="6"/>
        <v/>
      </c>
    </row>
    <row r="207" spans="1:7" x14ac:dyDescent="0.35">
      <c r="A207" s="22" t="s">
        <v>603</v>
      </c>
      <c r="B207" s="39"/>
      <c r="C207" s="96"/>
      <c r="D207" s="97"/>
      <c r="E207" s="87"/>
      <c r="F207" s="102" t="str">
        <f t="shared" si="5"/>
        <v/>
      </c>
      <c r="G207" s="102" t="str">
        <f t="shared" si="6"/>
        <v/>
      </c>
    </row>
    <row r="208" spans="1:7" x14ac:dyDescent="0.35">
      <c r="A208" s="22" t="s">
        <v>604</v>
      </c>
      <c r="B208" s="39"/>
      <c r="C208" s="96"/>
      <c r="D208" s="97"/>
      <c r="E208" s="87"/>
      <c r="F208" s="102" t="str">
        <f t="shared" si="5"/>
        <v/>
      </c>
      <c r="G208" s="102" t="str">
        <f t="shared" si="6"/>
        <v/>
      </c>
    </row>
    <row r="209" spans="1:7" x14ac:dyDescent="0.35">
      <c r="A209" s="22" t="s">
        <v>605</v>
      </c>
      <c r="B209" s="39"/>
      <c r="C209" s="96"/>
      <c r="D209" s="97"/>
      <c r="E209" s="87"/>
      <c r="F209" s="102" t="str">
        <f t="shared" si="5"/>
        <v/>
      </c>
      <c r="G209" s="102" t="str">
        <f t="shared" si="6"/>
        <v/>
      </c>
    </row>
    <row r="210" spans="1:7" x14ac:dyDescent="0.35">
      <c r="A210" s="22" t="s">
        <v>606</v>
      </c>
      <c r="B210" s="39"/>
      <c r="C210" s="96"/>
      <c r="D210" s="97"/>
      <c r="E210" s="87"/>
      <c r="F210" s="102" t="str">
        <f t="shared" si="5"/>
        <v/>
      </c>
      <c r="G210" s="102" t="str">
        <f t="shared" si="6"/>
        <v/>
      </c>
    </row>
    <row r="211" spans="1:7" x14ac:dyDescent="0.35">
      <c r="A211" s="22" t="s">
        <v>607</v>
      </c>
      <c r="B211" s="39"/>
      <c r="C211" s="96"/>
      <c r="D211" s="97"/>
      <c r="E211" s="87"/>
      <c r="F211" s="102" t="str">
        <f t="shared" si="5"/>
        <v/>
      </c>
      <c r="G211" s="102" t="str">
        <f t="shared" si="6"/>
        <v/>
      </c>
    </row>
    <row r="212" spans="1:7" x14ac:dyDescent="0.35">
      <c r="A212" s="22" t="s">
        <v>608</v>
      </c>
      <c r="B212" s="39"/>
      <c r="C212" s="96"/>
      <c r="D212" s="97"/>
      <c r="E212" s="87"/>
      <c r="F212" s="102" t="str">
        <f t="shared" si="5"/>
        <v/>
      </c>
      <c r="G212" s="102" t="str">
        <f t="shared" si="6"/>
        <v/>
      </c>
    </row>
    <row r="213" spans="1:7" x14ac:dyDescent="0.35">
      <c r="A213" s="22" t="s">
        <v>609</v>
      </c>
      <c r="B213" s="39"/>
      <c r="C213" s="96"/>
      <c r="D213" s="97"/>
      <c r="E213" s="87"/>
      <c r="F213" s="102" t="str">
        <f t="shared" si="5"/>
        <v/>
      </c>
      <c r="G213" s="102" t="str">
        <f t="shared" si="6"/>
        <v/>
      </c>
    </row>
    <row r="214" spans="1:7" x14ac:dyDescent="0.35">
      <c r="A214" s="22" t="s">
        <v>610</v>
      </c>
      <c r="B214" s="48" t="s">
        <v>87</v>
      </c>
      <c r="C214" s="98">
        <f>SUM(C190:C213)</f>
        <v>23444.97</v>
      </c>
      <c r="D214" s="46">
        <f>SUM(D190:D213)</f>
        <v>153826</v>
      </c>
      <c r="E214" s="87"/>
      <c r="F214" s="111">
        <f>SUM(F190:F213)</f>
        <v>0.99999999999999989</v>
      </c>
      <c r="G214" s="111">
        <f>SUM(G190:G213)</f>
        <v>1</v>
      </c>
    </row>
    <row r="215" spans="1:7" ht="15" customHeight="1" x14ac:dyDescent="0.35">
      <c r="A215" s="41"/>
      <c r="B215" s="41" t="s">
        <v>611</v>
      </c>
      <c r="C215" s="41" t="s">
        <v>580</v>
      </c>
      <c r="D215" s="41" t="s">
        <v>581</v>
      </c>
      <c r="E215" s="43"/>
      <c r="F215" s="41" t="s">
        <v>415</v>
      </c>
      <c r="G215" s="41" t="s">
        <v>582</v>
      </c>
    </row>
    <row r="216" spans="1:7" x14ac:dyDescent="0.35">
      <c r="A216" s="22" t="s">
        <v>612</v>
      </c>
      <c r="B216" s="22" t="s">
        <v>613</v>
      </c>
      <c r="C216" s="93" t="s">
        <v>735</v>
      </c>
      <c r="D216" s="22" t="s">
        <v>735</v>
      </c>
      <c r="F216" s="110"/>
      <c r="G216" s="110"/>
    </row>
    <row r="217" spans="1:7" x14ac:dyDescent="0.35">
      <c r="F217" s="110"/>
      <c r="G217" s="110"/>
    </row>
    <row r="218" spans="1:7" x14ac:dyDescent="0.35">
      <c r="B218" s="39" t="s">
        <v>614</v>
      </c>
      <c r="F218" s="110"/>
      <c r="G218" s="110"/>
    </row>
    <row r="219" spans="1:7" x14ac:dyDescent="0.35">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5">
      <c r="A220" s="22" t="s">
        <v>617</v>
      </c>
      <c r="B220" s="22" t="s">
        <v>618</v>
      </c>
      <c r="C220" s="96" t="s">
        <v>735</v>
      </c>
      <c r="D220" s="97" t="s">
        <v>735</v>
      </c>
      <c r="F220" s="102" t="str">
        <f t="shared" si="7"/>
        <v/>
      </c>
      <c r="G220" s="102" t="str">
        <f t="shared" si="8"/>
        <v/>
      </c>
    </row>
    <row r="221" spans="1:7" x14ac:dyDescent="0.35">
      <c r="A221" s="22" t="s">
        <v>619</v>
      </c>
      <c r="B221" s="22" t="s">
        <v>620</v>
      </c>
      <c r="C221" s="96" t="s">
        <v>735</v>
      </c>
      <c r="D221" s="97" t="s">
        <v>735</v>
      </c>
      <c r="F221" s="102" t="str">
        <f t="shared" si="7"/>
        <v/>
      </c>
      <c r="G221" s="102" t="str">
        <f t="shared" si="8"/>
        <v/>
      </c>
    </row>
    <row r="222" spans="1:7" x14ac:dyDescent="0.35">
      <c r="A222" s="22" t="s">
        <v>621</v>
      </c>
      <c r="B222" s="22" t="s">
        <v>622</v>
      </c>
      <c r="C222" s="96" t="s">
        <v>735</v>
      </c>
      <c r="D222" s="97" t="s">
        <v>735</v>
      </c>
      <c r="F222" s="102" t="str">
        <f t="shared" si="7"/>
        <v/>
      </c>
      <c r="G222" s="102" t="str">
        <f t="shared" si="8"/>
        <v/>
      </c>
    </row>
    <row r="223" spans="1:7" x14ac:dyDescent="0.35">
      <c r="A223" s="22" t="s">
        <v>623</v>
      </c>
      <c r="B223" s="22" t="s">
        <v>624</v>
      </c>
      <c r="C223" s="96" t="s">
        <v>735</v>
      </c>
      <c r="D223" s="97" t="s">
        <v>735</v>
      </c>
      <c r="F223" s="102" t="str">
        <f t="shared" si="7"/>
        <v/>
      </c>
      <c r="G223" s="102" t="str">
        <f t="shared" si="8"/>
        <v/>
      </c>
    </row>
    <row r="224" spans="1:7" x14ac:dyDescent="0.35">
      <c r="A224" s="22" t="s">
        <v>625</v>
      </c>
      <c r="B224" s="22" t="s">
        <v>626</v>
      </c>
      <c r="C224" s="96" t="s">
        <v>735</v>
      </c>
      <c r="D224" s="97" t="s">
        <v>735</v>
      </c>
      <c r="F224" s="102" t="str">
        <f t="shared" si="7"/>
        <v/>
      </c>
      <c r="G224" s="102" t="str">
        <f t="shared" si="8"/>
        <v/>
      </c>
    </row>
    <row r="225" spans="1:7" x14ac:dyDescent="0.35">
      <c r="A225" s="22" t="s">
        <v>627</v>
      </c>
      <c r="B225" s="22" t="s">
        <v>628</v>
      </c>
      <c r="C225" s="96" t="s">
        <v>735</v>
      </c>
      <c r="D225" s="97" t="s">
        <v>735</v>
      </c>
      <c r="F225" s="102" t="str">
        <f t="shared" si="7"/>
        <v/>
      </c>
      <c r="G225" s="102" t="str">
        <f t="shared" si="8"/>
        <v/>
      </c>
    </row>
    <row r="226" spans="1:7" x14ac:dyDescent="0.35">
      <c r="A226" s="22" t="s">
        <v>629</v>
      </c>
      <c r="B226" s="22" t="s">
        <v>630</v>
      </c>
      <c r="C226" s="96" t="s">
        <v>735</v>
      </c>
      <c r="D226" s="97" t="s">
        <v>735</v>
      </c>
      <c r="F226" s="102" t="str">
        <f t="shared" si="7"/>
        <v/>
      </c>
      <c r="G226" s="102" t="str">
        <f t="shared" si="8"/>
        <v/>
      </c>
    </row>
    <row r="227" spans="1:7" x14ac:dyDescent="0.35">
      <c r="A227" s="22" t="s">
        <v>631</v>
      </c>
      <c r="B227" s="48" t="s">
        <v>87</v>
      </c>
      <c r="C227" s="96">
        <f>SUM(C219:C226)</f>
        <v>0</v>
      </c>
      <c r="D227" s="97">
        <f>SUM(D219:D226)</f>
        <v>0</v>
      </c>
      <c r="F227" s="93">
        <f>SUM(F219:F226)</f>
        <v>0</v>
      </c>
      <c r="G227" s="93">
        <f>SUM(G219:G226)</f>
        <v>0</v>
      </c>
    </row>
    <row r="228" spans="1:7" hidden="1" outlineLevel="1" x14ac:dyDescent="0.35">
      <c r="A228" s="22" t="s">
        <v>632</v>
      </c>
      <c r="B228" s="50"/>
      <c r="C228" s="96"/>
      <c r="D228" s="97"/>
      <c r="F228" s="102" t="str">
        <f t="shared" si="7"/>
        <v/>
      </c>
      <c r="G228" s="102" t="str">
        <f t="shared" si="8"/>
        <v/>
      </c>
    </row>
    <row r="229" spans="1:7" hidden="1" outlineLevel="1" x14ac:dyDescent="0.35">
      <c r="A229" s="22" t="s">
        <v>633</v>
      </c>
      <c r="B229" s="50"/>
      <c r="C229" s="96"/>
      <c r="D229" s="97"/>
      <c r="F229" s="102" t="str">
        <f t="shared" si="7"/>
        <v/>
      </c>
      <c r="G229" s="102" t="str">
        <f t="shared" si="8"/>
        <v/>
      </c>
    </row>
    <row r="230" spans="1:7" hidden="1" outlineLevel="1" x14ac:dyDescent="0.35">
      <c r="A230" s="22" t="s">
        <v>634</v>
      </c>
      <c r="B230" s="50"/>
      <c r="C230" s="96"/>
      <c r="D230" s="97"/>
      <c r="F230" s="102" t="str">
        <f t="shared" si="7"/>
        <v/>
      </c>
      <c r="G230" s="102" t="str">
        <f t="shared" si="8"/>
        <v/>
      </c>
    </row>
    <row r="231" spans="1:7" hidden="1" outlineLevel="1" x14ac:dyDescent="0.35">
      <c r="A231" s="22" t="s">
        <v>635</v>
      </c>
      <c r="B231" s="50"/>
      <c r="C231" s="96"/>
      <c r="D231" s="97"/>
      <c r="F231" s="102" t="str">
        <f t="shared" si="7"/>
        <v/>
      </c>
      <c r="G231" s="102" t="str">
        <f t="shared" si="8"/>
        <v/>
      </c>
    </row>
    <row r="232" spans="1:7" hidden="1" outlineLevel="1" x14ac:dyDescent="0.35">
      <c r="A232" s="22" t="s">
        <v>636</v>
      </c>
      <c r="B232" s="50"/>
      <c r="C232" s="96"/>
      <c r="D232" s="97"/>
      <c r="F232" s="102" t="str">
        <f t="shared" si="7"/>
        <v/>
      </c>
      <c r="G232" s="102" t="str">
        <f t="shared" si="8"/>
        <v/>
      </c>
    </row>
    <row r="233" spans="1:7" hidden="1" outlineLevel="1" x14ac:dyDescent="0.35">
      <c r="A233" s="22" t="s">
        <v>637</v>
      </c>
      <c r="B233" s="50"/>
      <c r="C233" s="96"/>
      <c r="D233" s="97"/>
      <c r="F233" s="102" t="str">
        <f t="shared" si="7"/>
        <v/>
      </c>
      <c r="G233" s="102" t="str">
        <f t="shared" si="8"/>
        <v/>
      </c>
    </row>
    <row r="234" spans="1:7" hidden="1" outlineLevel="1" x14ac:dyDescent="0.35">
      <c r="A234" s="22" t="s">
        <v>638</v>
      </c>
      <c r="B234" s="50"/>
      <c r="F234" s="102"/>
      <c r="G234" s="102"/>
    </row>
    <row r="235" spans="1:7" hidden="1" outlineLevel="1" x14ac:dyDescent="0.35">
      <c r="A235" s="22" t="s">
        <v>639</v>
      </c>
      <c r="B235" s="50"/>
      <c r="F235" s="102"/>
      <c r="G235" s="102"/>
    </row>
    <row r="236" spans="1:7" hidden="1" outlineLevel="1" x14ac:dyDescent="0.35">
      <c r="A236" s="22" t="s">
        <v>640</v>
      </c>
      <c r="B236" s="50"/>
      <c r="F236" s="102"/>
      <c r="G236" s="102"/>
    </row>
    <row r="237" spans="1:7" ht="15" customHeight="1" collapsed="1" x14ac:dyDescent="0.35">
      <c r="A237" s="41"/>
      <c r="B237" s="41" t="s">
        <v>641</v>
      </c>
      <c r="C237" s="41" t="s">
        <v>580</v>
      </c>
      <c r="D237" s="41" t="s">
        <v>581</v>
      </c>
      <c r="E237" s="43"/>
      <c r="F237" s="41" t="s">
        <v>415</v>
      </c>
      <c r="G237" s="41" t="s">
        <v>582</v>
      </c>
    </row>
    <row r="238" spans="1:7" x14ac:dyDescent="0.35">
      <c r="A238" s="22" t="s">
        <v>642</v>
      </c>
      <c r="B238" s="22" t="s">
        <v>613</v>
      </c>
      <c r="C238" s="93">
        <v>0.49759999999999999</v>
      </c>
      <c r="F238" s="110"/>
      <c r="G238" s="110"/>
    </row>
    <row r="239" spans="1:7" x14ac:dyDescent="0.35">
      <c r="F239" s="110"/>
      <c r="G239" s="110"/>
    </row>
    <row r="240" spans="1:7" x14ac:dyDescent="0.35">
      <c r="B240" s="39" t="s">
        <v>614</v>
      </c>
      <c r="F240" s="110"/>
      <c r="G240" s="110"/>
    </row>
    <row r="241" spans="1:7" x14ac:dyDescent="0.35">
      <c r="A241" s="22" t="s">
        <v>643</v>
      </c>
      <c r="B241" s="22" t="s">
        <v>616</v>
      </c>
      <c r="C241" s="96">
        <v>7393.05</v>
      </c>
      <c r="D241" s="97">
        <v>74989</v>
      </c>
      <c r="F241" s="102">
        <f>IF($C$249=0,"",IF(C241="[Mark as ND1 if not relevant]","",C241/$C$249))</f>
        <v>0.31533629601573393</v>
      </c>
      <c r="G241" s="102">
        <f>IF($D$249=0,"",IF(D241="[Mark as ND1 if not relevant]","",D241/$D$249))</f>
        <v>0.48749236149935643</v>
      </c>
    </row>
    <row r="242" spans="1:7" x14ac:dyDescent="0.35">
      <c r="A242" s="22" t="s">
        <v>644</v>
      </c>
      <c r="B242" s="22" t="s">
        <v>618</v>
      </c>
      <c r="C242" s="96">
        <v>4173.57</v>
      </c>
      <c r="D242" s="97">
        <v>26120</v>
      </c>
      <c r="F242" s="102">
        <f t="shared" ref="F242:F248" si="9">IF($C$249=0,"",IF(C242="[Mark as ND1 if not relevant]","",C242/$C$249))</f>
        <v>0.17801558287342659</v>
      </c>
      <c r="G242" s="102">
        <f t="shared" ref="G242:G248" si="10">IF($D$249=0,"",IF(D242="[Mark as ND1 if not relevant]","",D242/$D$249))</f>
        <v>0.16980224409397632</v>
      </c>
    </row>
    <row r="243" spans="1:7" x14ac:dyDescent="0.35">
      <c r="A243" s="22" t="s">
        <v>645</v>
      </c>
      <c r="B243" s="22" t="s">
        <v>620</v>
      </c>
      <c r="C243" s="96">
        <v>4228.03</v>
      </c>
      <c r="D243" s="97">
        <v>22458</v>
      </c>
      <c r="F243" s="102">
        <f t="shared" si="9"/>
        <v>0.18033846918976651</v>
      </c>
      <c r="G243" s="102">
        <f t="shared" si="10"/>
        <v>0.14599612549243951</v>
      </c>
    </row>
    <row r="244" spans="1:7" x14ac:dyDescent="0.35">
      <c r="A244" s="22" t="s">
        <v>646</v>
      </c>
      <c r="B244" s="22" t="s">
        <v>622</v>
      </c>
      <c r="C244" s="96">
        <v>3797.52</v>
      </c>
      <c r="D244" s="97">
        <v>17177</v>
      </c>
      <c r="F244" s="102">
        <f t="shared" si="9"/>
        <v>0.16197589504273199</v>
      </c>
      <c r="G244" s="102">
        <f t="shared" si="10"/>
        <v>0.11166512813178527</v>
      </c>
    </row>
    <row r="245" spans="1:7" x14ac:dyDescent="0.35">
      <c r="A245" s="22" t="s">
        <v>647</v>
      </c>
      <c r="B245" s="22" t="s">
        <v>624</v>
      </c>
      <c r="C245" s="96">
        <v>3307.17</v>
      </c>
      <c r="D245" s="97">
        <v>11955</v>
      </c>
      <c r="F245" s="102">
        <f t="shared" si="9"/>
        <v>0.14106096105049401</v>
      </c>
      <c r="G245" s="102">
        <f t="shared" si="10"/>
        <v>7.7717681016213125E-2</v>
      </c>
    </row>
    <row r="246" spans="1:7" x14ac:dyDescent="0.35">
      <c r="A246" s="22" t="s">
        <v>648</v>
      </c>
      <c r="B246" s="22" t="s">
        <v>626</v>
      </c>
      <c r="C246" s="96">
        <v>543.70000000000005</v>
      </c>
      <c r="D246" s="97">
        <v>1121</v>
      </c>
      <c r="F246" s="102">
        <f t="shared" si="9"/>
        <v>2.3190475398347711E-2</v>
      </c>
      <c r="G246" s="102">
        <f t="shared" si="10"/>
        <v>7.2874546565600091E-3</v>
      </c>
    </row>
    <row r="247" spans="1:7" x14ac:dyDescent="0.35">
      <c r="A247" s="22" t="s">
        <v>649</v>
      </c>
      <c r="B247" s="22" t="s">
        <v>628</v>
      </c>
      <c r="C247" s="96">
        <v>1.93</v>
      </c>
      <c r="D247" s="97">
        <v>6</v>
      </c>
      <c r="F247" s="102">
        <f t="shared" si="9"/>
        <v>8.2320429499376627E-5</v>
      </c>
      <c r="G247" s="102">
        <f t="shared" si="10"/>
        <v>3.9005109669366684E-5</v>
      </c>
    </row>
    <row r="248" spans="1:7" x14ac:dyDescent="0.35">
      <c r="A248" s="22" t="s">
        <v>650</v>
      </c>
      <c r="B248" s="22" t="s">
        <v>630</v>
      </c>
      <c r="C248" s="96">
        <v>0</v>
      </c>
      <c r="D248" s="97">
        <v>0</v>
      </c>
      <c r="F248" s="102">
        <f t="shared" si="9"/>
        <v>0</v>
      </c>
      <c r="G248" s="102">
        <f t="shared" si="10"/>
        <v>0</v>
      </c>
    </row>
    <row r="249" spans="1:7" x14ac:dyDescent="0.35">
      <c r="A249" s="22" t="s">
        <v>651</v>
      </c>
      <c r="B249" s="48" t="s">
        <v>87</v>
      </c>
      <c r="C249" s="96">
        <f>SUM(C241:C248)</f>
        <v>23444.969999999998</v>
      </c>
      <c r="D249" s="97">
        <f>SUM(D241:D248)</f>
        <v>153826</v>
      </c>
      <c r="F249" s="93">
        <f>SUM(F241:F248)</f>
        <v>1.0000000000000002</v>
      </c>
      <c r="G249" s="93">
        <f>SUM(G241:G248)</f>
        <v>1</v>
      </c>
    </row>
    <row r="250" spans="1:7" hidden="1" outlineLevel="1" x14ac:dyDescent="0.35">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5">
      <c r="A251" s="22" t="s">
        <v>653</v>
      </c>
      <c r="B251" s="50"/>
      <c r="C251" s="96"/>
      <c r="D251" s="97"/>
      <c r="F251" s="102">
        <f t="shared" si="11"/>
        <v>0</v>
      </c>
      <c r="G251" s="102">
        <f t="shared" si="12"/>
        <v>0</v>
      </c>
    </row>
    <row r="252" spans="1:7" hidden="1" outlineLevel="1" x14ac:dyDescent="0.35">
      <c r="A252" s="22" t="s">
        <v>654</v>
      </c>
      <c r="B252" s="50"/>
      <c r="C252" s="96"/>
      <c r="D252" s="97"/>
      <c r="F252" s="102">
        <f t="shared" si="11"/>
        <v>0</v>
      </c>
      <c r="G252" s="102">
        <f t="shared" si="12"/>
        <v>0</v>
      </c>
    </row>
    <row r="253" spans="1:7" hidden="1" outlineLevel="1" x14ac:dyDescent="0.35">
      <c r="A253" s="22" t="s">
        <v>655</v>
      </c>
      <c r="B253" s="50"/>
      <c r="C253" s="96"/>
      <c r="D253" s="97"/>
      <c r="F253" s="102">
        <f t="shared" si="11"/>
        <v>0</v>
      </c>
      <c r="G253" s="102">
        <f t="shared" si="12"/>
        <v>0</v>
      </c>
    </row>
    <row r="254" spans="1:7" hidden="1" outlineLevel="1" x14ac:dyDescent="0.35">
      <c r="A254" s="22" t="s">
        <v>656</v>
      </c>
      <c r="B254" s="50"/>
      <c r="C254" s="96"/>
      <c r="D254" s="97"/>
      <c r="F254" s="102">
        <f t="shared" si="11"/>
        <v>0</v>
      </c>
      <c r="G254" s="102">
        <f t="shared" si="12"/>
        <v>0</v>
      </c>
    </row>
    <row r="255" spans="1:7" hidden="1" outlineLevel="1" x14ac:dyDescent="0.35">
      <c r="A255" s="22" t="s">
        <v>657</v>
      </c>
      <c r="B255" s="50"/>
      <c r="C255" s="96"/>
      <c r="D255" s="97"/>
      <c r="F255" s="102">
        <f t="shared" si="11"/>
        <v>0</v>
      </c>
      <c r="G255" s="102">
        <f t="shared" si="12"/>
        <v>0</v>
      </c>
    </row>
    <row r="256" spans="1:7" hidden="1" outlineLevel="1" x14ac:dyDescent="0.35">
      <c r="A256" s="22" t="s">
        <v>658</v>
      </c>
      <c r="B256" s="50"/>
      <c r="F256" s="47"/>
      <c r="G256" s="47"/>
    </row>
    <row r="257" spans="1:14" hidden="1" outlineLevel="1" x14ac:dyDescent="0.35">
      <c r="A257" s="22" t="s">
        <v>659</v>
      </c>
      <c r="B257" s="50"/>
      <c r="F257" s="47"/>
      <c r="G257" s="47"/>
    </row>
    <row r="258" spans="1:14" hidden="1" outlineLevel="1" x14ac:dyDescent="0.35">
      <c r="A258" s="22" t="s">
        <v>660</v>
      </c>
      <c r="B258" s="50"/>
      <c r="F258" s="47"/>
      <c r="G258" s="47"/>
    </row>
    <row r="259" spans="1:14" ht="15" customHeight="1" collapsed="1" x14ac:dyDescent="0.35">
      <c r="A259" s="41"/>
      <c r="B259" s="81" t="s">
        <v>661</v>
      </c>
      <c r="C259" s="41" t="s">
        <v>415</v>
      </c>
      <c r="D259" s="41"/>
      <c r="E259" s="43"/>
      <c r="F259" s="41"/>
      <c r="G259" s="41"/>
    </row>
    <row r="260" spans="1:14" x14ac:dyDescent="0.35">
      <c r="A260" s="22" t="s">
        <v>662</v>
      </c>
      <c r="B260" s="22" t="s">
        <v>663</v>
      </c>
      <c r="C260" s="93" t="s">
        <v>1934</v>
      </c>
      <c r="E260" s="87"/>
      <c r="F260" s="87"/>
      <c r="G260" s="87"/>
    </row>
    <row r="261" spans="1:14" x14ac:dyDescent="0.35">
      <c r="A261" s="22" t="s">
        <v>664</v>
      </c>
      <c r="B261" s="22" t="s">
        <v>665</v>
      </c>
      <c r="C261" s="93" t="s">
        <v>1634</v>
      </c>
      <c r="E261" s="87"/>
      <c r="F261" s="87"/>
    </row>
    <row r="262" spans="1:14" x14ac:dyDescent="0.35">
      <c r="A262" s="22" t="s">
        <v>666</v>
      </c>
      <c r="B262" s="22" t="s">
        <v>667</v>
      </c>
      <c r="C262" s="93" t="s">
        <v>1935</v>
      </c>
      <c r="E262" s="87"/>
      <c r="F262" s="87"/>
    </row>
    <row r="263" spans="1:14" x14ac:dyDescent="0.35">
      <c r="A263" s="22" t="s">
        <v>668</v>
      </c>
      <c r="B263" s="22" t="s">
        <v>1244</v>
      </c>
      <c r="C263" s="93" t="s">
        <v>1634</v>
      </c>
      <c r="E263" s="87"/>
      <c r="F263" s="87"/>
    </row>
    <row r="264" spans="1:14" x14ac:dyDescent="0.35">
      <c r="A264" s="22" t="s">
        <v>916</v>
      </c>
      <c r="B264" s="39" t="s">
        <v>909</v>
      </c>
      <c r="C264" s="93" t="s">
        <v>1634</v>
      </c>
      <c r="D264" s="36"/>
      <c r="E264" s="36"/>
      <c r="F264" s="53"/>
      <c r="G264" s="53"/>
      <c r="H264" s="20"/>
      <c r="I264" s="22"/>
      <c r="J264" s="22"/>
      <c r="K264" s="22"/>
      <c r="L264" s="20"/>
      <c r="M264" s="20"/>
      <c r="N264" s="20"/>
    </row>
    <row r="265" spans="1:14" x14ac:dyDescent="0.35">
      <c r="A265" s="22" t="s">
        <v>1245</v>
      </c>
      <c r="B265" s="22" t="s">
        <v>85</v>
      </c>
      <c r="C265" s="93">
        <v>0</v>
      </c>
      <c r="E265" s="87"/>
      <c r="F265" s="87"/>
    </row>
    <row r="266" spans="1:14" hidden="1" outlineLevel="1" x14ac:dyDescent="0.35">
      <c r="A266" s="22" t="s">
        <v>669</v>
      </c>
      <c r="B266" s="50"/>
      <c r="C266" s="112"/>
      <c r="E266" s="87"/>
      <c r="F266" s="87"/>
    </row>
    <row r="267" spans="1:14" hidden="1" outlineLevel="1" x14ac:dyDescent="0.35">
      <c r="A267" s="22" t="s">
        <v>670</v>
      </c>
      <c r="B267" s="50"/>
      <c r="C267" s="93"/>
      <c r="E267" s="87"/>
      <c r="F267" s="87"/>
    </row>
    <row r="268" spans="1:14" hidden="1" outlineLevel="1" x14ac:dyDescent="0.35">
      <c r="A268" s="22" t="s">
        <v>671</v>
      </c>
      <c r="B268" s="50"/>
      <c r="C268" s="93"/>
      <c r="E268" s="87"/>
      <c r="F268" s="87"/>
    </row>
    <row r="269" spans="1:14" hidden="1" outlineLevel="1" x14ac:dyDescent="0.35">
      <c r="A269" s="22" t="s">
        <v>672</v>
      </c>
      <c r="B269" s="50"/>
      <c r="C269" s="93"/>
      <c r="E269" s="87"/>
      <c r="F269" s="87"/>
    </row>
    <row r="270" spans="1:14" hidden="1" outlineLevel="1" x14ac:dyDescent="0.35">
      <c r="A270" s="22" t="s">
        <v>673</v>
      </c>
      <c r="B270" s="50"/>
      <c r="C270" s="93"/>
      <c r="E270" s="87"/>
      <c r="F270" s="87"/>
    </row>
    <row r="271" spans="1:14" hidden="1" outlineLevel="1" x14ac:dyDescent="0.35">
      <c r="A271" s="22" t="s">
        <v>674</v>
      </c>
      <c r="B271" s="50"/>
      <c r="C271" s="93"/>
      <c r="E271" s="87"/>
      <c r="F271" s="87"/>
    </row>
    <row r="272" spans="1:14" hidden="1" outlineLevel="1" x14ac:dyDescent="0.35">
      <c r="A272" s="22" t="s">
        <v>675</v>
      </c>
      <c r="B272" s="50"/>
      <c r="C272" s="93"/>
      <c r="E272" s="87"/>
      <c r="F272" s="87"/>
    </row>
    <row r="273" spans="1:7" hidden="1" outlineLevel="1" x14ac:dyDescent="0.35">
      <c r="A273" s="22" t="s">
        <v>676</v>
      </c>
      <c r="B273" s="50"/>
      <c r="C273" s="93"/>
      <c r="E273" s="87"/>
      <c r="F273" s="87"/>
    </row>
    <row r="274" spans="1:7" hidden="1" outlineLevel="1" x14ac:dyDescent="0.35">
      <c r="A274" s="22" t="s">
        <v>677</v>
      </c>
      <c r="B274" s="50"/>
      <c r="C274" s="93"/>
      <c r="E274" s="87"/>
      <c r="F274" s="87"/>
    </row>
    <row r="275" spans="1:7" hidden="1" outlineLevel="1" x14ac:dyDescent="0.35">
      <c r="A275" s="22" t="s">
        <v>678</v>
      </c>
      <c r="B275" s="50"/>
      <c r="C275" s="93"/>
      <c r="E275" s="87"/>
      <c r="F275" s="87"/>
    </row>
    <row r="276" spans="1:7" ht="15" customHeight="1" collapsed="1" x14ac:dyDescent="0.35">
      <c r="A276" s="41"/>
      <c r="B276" s="81" t="s">
        <v>679</v>
      </c>
      <c r="C276" s="41" t="s">
        <v>415</v>
      </c>
      <c r="D276" s="41"/>
      <c r="E276" s="43"/>
      <c r="F276" s="41"/>
      <c r="G276" s="44"/>
    </row>
    <row r="277" spans="1:7" x14ac:dyDescent="0.35">
      <c r="A277" s="22" t="s">
        <v>7</v>
      </c>
      <c r="B277" s="22" t="s">
        <v>910</v>
      </c>
      <c r="C277" s="93" t="s">
        <v>1646</v>
      </c>
      <c r="E277" s="20"/>
      <c r="F277" s="20"/>
    </row>
    <row r="278" spans="1:7" x14ac:dyDescent="0.35">
      <c r="A278" s="22" t="s">
        <v>680</v>
      </c>
      <c r="B278" s="22" t="s">
        <v>681</v>
      </c>
      <c r="C278" s="93" t="s">
        <v>1647</v>
      </c>
      <c r="E278" s="20"/>
      <c r="F278" s="20"/>
    </row>
    <row r="279" spans="1:7" x14ac:dyDescent="0.35">
      <c r="A279" s="22" t="s">
        <v>682</v>
      </c>
      <c r="B279" s="22" t="s">
        <v>85</v>
      </c>
      <c r="C279" s="93" t="s">
        <v>1647</v>
      </c>
      <c r="E279" s="20"/>
      <c r="F279" s="20"/>
    </row>
    <row r="280" spans="1:7" hidden="1" outlineLevel="1" x14ac:dyDescent="0.35">
      <c r="A280" s="22" t="s">
        <v>683</v>
      </c>
      <c r="C280" s="93"/>
      <c r="E280" s="20"/>
      <c r="F280" s="20"/>
    </row>
    <row r="281" spans="1:7" hidden="1" outlineLevel="1" x14ac:dyDescent="0.35">
      <c r="A281" s="22" t="s">
        <v>684</v>
      </c>
      <c r="C281" s="93"/>
      <c r="E281" s="20"/>
      <c r="F281" s="20"/>
    </row>
    <row r="282" spans="1:7" hidden="1" outlineLevel="1" x14ac:dyDescent="0.35">
      <c r="A282" s="22" t="s">
        <v>685</v>
      </c>
      <c r="C282" s="93"/>
      <c r="E282" s="20"/>
      <c r="F282" s="20"/>
    </row>
    <row r="283" spans="1:7" hidden="1" outlineLevel="1" x14ac:dyDescent="0.35">
      <c r="A283" s="22" t="s">
        <v>686</v>
      </c>
      <c r="C283" s="93"/>
      <c r="E283" s="20"/>
      <c r="F283" s="20"/>
    </row>
    <row r="284" spans="1:7" hidden="1" outlineLevel="1" x14ac:dyDescent="0.35">
      <c r="A284" s="22" t="s">
        <v>687</v>
      </c>
      <c r="C284" s="93"/>
      <c r="E284" s="20"/>
      <c r="F284" s="20"/>
    </row>
    <row r="285" spans="1:7" hidden="1" outlineLevel="1" x14ac:dyDescent="0.35">
      <c r="A285" s="22" t="s">
        <v>688</v>
      </c>
      <c r="C285" s="93"/>
      <c r="E285" s="20"/>
      <c r="F285" s="20"/>
    </row>
    <row r="286" spans="1:7" customFormat="1" hidden="1" collapsed="1" x14ac:dyDescent="0.35">
      <c r="A286" s="42"/>
      <c r="B286" s="42" t="s">
        <v>1279</v>
      </c>
      <c r="C286" s="42" t="s">
        <v>58</v>
      </c>
      <c r="D286" s="42" t="s">
        <v>1126</v>
      </c>
      <c r="E286" s="42"/>
      <c r="F286" s="42" t="s">
        <v>415</v>
      </c>
      <c r="G286" s="42" t="s">
        <v>1130</v>
      </c>
    </row>
    <row r="287" spans="1:7" customFormat="1" hidden="1" x14ac:dyDescent="0.35">
      <c r="A287" s="22" t="s">
        <v>1132</v>
      </c>
      <c r="B287" s="39"/>
      <c r="C287" s="96"/>
      <c r="D287" s="22"/>
      <c r="E287" s="28"/>
      <c r="F287" s="102" t="str">
        <f>IF($C$305=0,"",IF(C287="[For completion]","",C287/$C$305))</f>
        <v/>
      </c>
      <c r="G287" s="102" t="str">
        <f>IF($D$305=0,"",IF(D287="[For completion]","",D287/$D$305))</f>
        <v/>
      </c>
    </row>
    <row r="288" spans="1:7" customFormat="1" hidden="1" x14ac:dyDescent="0.35">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5">
      <c r="A289" s="22" t="s">
        <v>1134</v>
      </c>
      <c r="B289" s="39"/>
      <c r="C289" s="96"/>
      <c r="D289" s="22"/>
      <c r="E289" s="28"/>
      <c r="F289" s="102" t="str">
        <f t="shared" si="13"/>
        <v/>
      </c>
      <c r="G289" s="102" t="str">
        <f t="shared" si="14"/>
        <v/>
      </c>
    </row>
    <row r="290" spans="1:7" customFormat="1" hidden="1" x14ac:dyDescent="0.35">
      <c r="A290" s="22" t="s">
        <v>1135</v>
      </c>
      <c r="B290" s="39"/>
      <c r="C290" s="96"/>
      <c r="D290" s="22"/>
      <c r="E290" s="28"/>
      <c r="F290" s="102" t="str">
        <f t="shared" si="13"/>
        <v/>
      </c>
      <c r="G290" s="102" t="str">
        <f t="shared" si="14"/>
        <v/>
      </c>
    </row>
    <row r="291" spans="1:7" customFormat="1" hidden="1" x14ac:dyDescent="0.35">
      <c r="A291" s="22" t="s">
        <v>1136</v>
      </c>
      <c r="B291" s="39"/>
      <c r="C291" s="96"/>
      <c r="D291" s="22"/>
      <c r="E291" s="28"/>
      <c r="F291" s="102" t="str">
        <f t="shared" si="13"/>
        <v/>
      </c>
      <c r="G291" s="102" t="str">
        <f t="shared" si="14"/>
        <v/>
      </c>
    </row>
    <row r="292" spans="1:7" customFormat="1" hidden="1" x14ac:dyDescent="0.35">
      <c r="A292" s="22" t="s">
        <v>1137</v>
      </c>
      <c r="B292" s="39"/>
      <c r="C292" s="96"/>
      <c r="D292" s="22"/>
      <c r="E292" s="28"/>
      <c r="F292" s="102" t="str">
        <f t="shared" si="13"/>
        <v/>
      </c>
      <c r="G292" s="102" t="str">
        <f t="shared" si="14"/>
        <v/>
      </c>
    </row>
    <row r="293" spans="1:7" customFormat="1" hidden="1" x14ac:dyDescent="0.35">
      <c r="A293" s="22" t="s">
        <v>1138</v>
      </c>
      <c r="B293" s="39"/>
      <c r="C293" s="96"/>
      <c r="D293" s="22"/>
      <c r="E293" s="28"/>
      <c r="F293" s="102" t="str">
        <f t="shared" si="13"/>
        <v/>
      </c>
      <c r="G293" s="102" t="str">
        <f t="shared" si="14"/>
        <v/>
      </c>
    </row>
    <row r="294" spans="1:7" customFormat="1" hidden="1" x14ac:dyDescent="0.35">
      <c r="A294" s="22" t="s">
        <v>1139</v>
      </c>
      <c r="B294" s="39"/>
      <c r="C294" s="96"/>
      <c r="D294" s="22"/>
      <c r="E294" s="28"/>
      <c r="F294" s="102" t="str">
        <f t="shared" si="13"/>
        <v/>
      </c>
      <c r="G294" s="102" t="str">
        <f t="shared" si="14"/>
        <v/>
      </c>
    </row>
    <row r="295" spans="1:7" customFormat="1" hidden="1" x14ac:dyDescent="0.35">
      <c r="A295" s="22" t="s">
        <v>1140</v>
      </c>
      <c r="B295" s="39"/>
      <c r="C295" s="96"/>
      <c r="D295" s="22"/>
      <c r="E295" s="28"/>
      <c r="F295" s="102" t="str">
        <f t="shared" si="13"/>
        <v/>
      </c>
      <c r="G295" s="102" t="str">
        <f t="shared" si="14"/>
        <v/>
      </c>
    </row>
    <row r="296" spans="1:7" customFormat="1" hidden="1" x14ac:dyDescent="0.35">
      <c r="A296" s="22" t="s">
        <v>1141</v>
      </c>
      <c r="B296" s="39"/>
      <c r="C296" s="96"/>
      <c r="D296" s="22"/>
      <c r="E296" s="28"/>
      <c r="F296" s="102" t="str">
        <f t="shared" si="13"/>
        <v/>
      </c>
      <c r="G296" s="102" t="str">
        <f t="shared" si="14"/>
        <v/>
      </c>
    </row>
    <row r="297" spans="1:7" customFormat="1" hidden="1" x14ac:dyDescent="0.35">
      <c r="A297" s="22" t="s">
        <v>1142</v>
      </c>
      <c r="B297" s="39"/>
      <c r="C297" s="96"/>
      <c r="D297" s="22"/>
      <c r="E297" s="28"/>
      <c r="F297" s="102" t="str">
        <f t="shared" si="13"/>
        <v/>
      </c>
      <c r="G297" s="102" t="str">
        <f t="shared" si="14"/>
        <v/>
      </c>
    </row>
    <row r="298" spans="1:7" customFormat="1" hidden="1" x14ac:dyDescent="0.35">
      <c r="A298" s="22" t="s">
        <v>1143</v>
      </c>
      <c r="B298" s="39"/>
      <c r="C298" s="96"/>
      <c r="D298" s="22"/>
      <c r="E298" s="28"/>
      <c r="F298" s="102" t="str">
        <f t="shared" si="13"/>
        <v/>
      </c>
      <c r="G298" s="102" t="str">
        <f t="shared" si="14"/>
        <v/>
      </c>
    </row>
    <row r="299" spans="1:7" customFormat="1" hidden="1" x14ac:dyDescent="0.35">
      <c r="A299" s="22" t="s">
        <v>1144</v>
      </c>
      <c r="B299" s="39"/>
      <c r="C299" s="96"/>
      <c r="D299" s="22"/>
      <c r="E299" s="28"/>
      <c r="F299" s="102" t="str">
        <f t="shared" si="13"/>
        <v/>
      </c>
      <c r="G299" s="102" t="str">
        <f t="shared" si="14"/>
        <v/>
      </c>
    </row>
    <row r="300" spans="1:7" customFormat="1" hidden="1" x14ac:dyDescent="0.35">
      <c r="A300" s="22" t="s">
        <v>1145</v>
      </c>
      <c r="B300" s="39"/>
      <c r="C300" s="96"/>
      <c r="D300" s="22"/>
      <c r="E300" s="28"/>
      <c r="F300" s="102" t="str">
        <f t="shared" si="13"/>
        <v/>
      </c>
      <c r="G300" s="102" t="str">
        <f t="shared" si="14"/>
        <v/>
      </c>
    </row>
    <row r="301" spans="1:7" customFormat="1" hidden="1" x14ac:dyDescent="0.35">
      <c r="A301" s="22" t="s">
        <v>1146</v>
      </c>
      <c r="B301" s="39"/>
      <c r="C301" s="96"/>
      <c r="D301" s="22"/>
      <c r="E301" s="28"/>
      <c r="F301" s="102" t="str">
        <f t="shared" si="13"/>
        <v/>
      </c>
      <c r="G301" s="102" t="str">
        <f t="shared" si="14"/>
        <v/>
      </c>
    </row>
    <row r="302" spans="1:7" customFormat="1" hidden="1" x14ac:dyDescent="0.35">
      <c r="A302" s="22" t="s">
        <v>1147</v>
      </c>
      <c r="B302" s="39"/>
      <c r="C302" s="96"/>
      <c r="D302" s="22"/>
      <c r="E302" s="28"/>
      <c r="F302" s="102" t="str">
        <f t="shared" si="13"/>
        <v/>
      </c>
      <c r="G302" s="102" t="str">
        <f t="shared" si="14"/>
        <v/>
      </c>
    </row>
    <row r="303" spans="1:7" customFormat="1" hidden="1" x14ac:dyDescent="0.35">
      <c r="A303" s="22" t="s">
        <v>1148</v>
      </c>
      <c r="B303" s="39"/>
      <c r="C303" s="96"/>
      <c r="D303" s="22"/>
      <c r="E303" s="28"/>
      <c r="F303" s="102" t="str">
        <f t="shared" si="13"/>
        <v/>
      </c>
      <c r="G303" s="102" t="str">
        <f t="shared" si="14"/>
        <v/>
      </c>
    </row>
    <row r="304" spans="1:7" customFormat="1" hidden="1" x14ac:dyDescent="0.35">
      <c r="A304" s="22" t="s">
        <v>1149</v>
      </c>
      <c r="B304" s="39"/>
      <c r="C304" s="96"/>
      <c r="D304" s="22"/>
      <c r="E304" s="28"/>
      <c r="F304" s="102" t="str">
        <f t="shared" si="13"/>
        <v/>
      </c>
      <c r="G304" s="102" t="str">
        <f t="shared" si="14"/>
        <v/>
      </c>
    </row>
    <row r="305" spans="1:7" customFormat="1" hidden="1" x14ac:dyDescent="0.35">
      <c r="A305" s="22" t="s">
        <v>1150</v>
      </c>
      <c r="B305" s="39" t="s">
        <v>87</v>
      </c>
      <c r="C305" s="96">
        <f>SUM(C287:C304)</f>
        <v>0</v>
      </c>
      <c r="D305" s="22">
        <f>SUM(D287:D304)</f>
        <v>0</v>
      </c>
      <c r="E305" s="28"/>
      <c r="F305" s="110">
        <f>SUM(F287:F304)</f>
        <v>0</v>
      </c>
      <c r="G305" s="110">
        <f>SUM(G287:G304)</f>
        <v>0</v>
      </c>
    </row>
    <row r="306" spans="1:7" customFormat="1" hidden="1" x14ac:dyDescent="0.35">
      <c r="A306" s="22" t="s">
        <v>1151</v>
      </c>
      <c r="B306" s="39"/>
      <c r="C306" s="22"/>
      <c r="D306" s="22"/>
      <c r="E306" s="28"/>
      <c r="F306" s="28"/>
      <c r="G306" s="28"/>
    </row>
    <row r="307" spans="1:7" customFormat="1" hidden="1" x14ac:dyDescent="0.35">
      <c r="A307" s="22" t="s">
        <v>1152</v>
      </c>
      <c r="B307" s="39"/>
      <c r="C307" s="22"/>
      <c r="D307" s="22"/>
      <c r="E307" s="28"/>
      <c r="F307" s="28"/>
      <c r="G307" s="28"/>
    </row>
    <row r="308" spans="1:7" customFormat="1" hidden="1" x14ac:dyDescent="0.35">
      <c r="A308" s="22" t="s">
        <v>1153</v>
      </c>
      <c r="B308" s="39"/>
      <c r="C308" s="22"/>
      <c r="D308" s="22"/>
      <c r="E308" s="28"/>
      <c r="F308" s="28"/>
      <c r="G308" s="28"/>
    </row>
    <row r="309" spans="1:7" customFormat="1" hidden="1" x14ac:dyDescent="0.35">
      <c r="A309" s="42"/>
      <c r="B309" s="42" t="s">
        <v>1303</v>
      </c>
      <c r="C309" s="42" t="s">
        <v>58</v>
      </c>
      <c r="D309" s="42" t="s">
        <v>1126</v>
      </c>
      <c r="E309" s="42"/>
      <c r="F309" s="42" t="s">
        <v>415</v>
      </c>
      <c r="G309" s="42" t="s">
        <v>1130</v>
      </c>
    </row>
    <row r="310" spans="1:7" customFormat="1" hidden="1" x14ac:dyDescent="0.35">
      <c r="A310" s="22" t="s">
        <v>1154</v>
      </c>
      <c r="B310" s="39"/>
      <c r="C310" s="96"/>
      <c r="D310" s="22"/>
      <c r="E310" s="28"/>
      <c r="F310" s="102" t="str">
        <f>IF($C$328=0,"",IF(C310="[For completion]","",C310/$C$328))</f>
        <v/>
      </c>
      <c r="G310" s="102" t="str">
        <f>IF($D$328=0,"",IF(D310="[For completion]","",D310/$D$328))</f>
        <v/>
      </c>
    </row>
    <row r="311" spans="1:7" customFormat="1" hidden="1" x14ac:dyDescent="0.35">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5">
      <c r="A312" s="22" t="s">
        <v>1156</v>
      </c>
      <c r="B312" s="39"/>
      <c r="C312" s="96"/>
      <c r="D312" s="22"/>
      <c r="E312" s="28"/>
      <c r="F312" s="102" t="str">
        <f t="shared" si="15"/>
        <v/>
      </c>
      <c r="G312" s="102" t="str">
        <f t="shared" si="16"/>
        <v/>
      </c>
    </row>
    <row r="313" spans="1:7" customFormat="1" hidden="1" x14ac:dyDescent="0.35">
      <c r="A313" s="22" t="s">
        <v>1157</v>
      </c>
      <c r="B313" s="39"/>
      <c r="C313" s="96"/>
      <c r="D313" s="22"/>
      <c r="E313" s="28"/>
      <c r="F313" s="102" t="str">
        <f t="shared" si="15"/>
        <v/>
      </c>
      <c r="G313" s="102" t="str">
        <f t="shared" si="16"/>
        <v/>
      </c>
    </row>
    <row r="314" spans="1:7" customFormat="1" hidden="1" x14ac:dyDescent="0.35">
      <c r="A314" s="22" t="s">
        <v>1158</v>
      </c>
      <c r="B314" s="39"/>
      <c r="C314" s="96"/>
      <c r="D314" s="22"/>
      <c r="E314" s="28"/>
      <c r="F314" s="102" t="str">
        <f t="shared" si="15"/>
        <v/>
      </c>
      <c r="G314" s="102" t="str">
        <f t="shared" si="16"/>
        <v/>
      </c>
    </row>
    <row r="315" spans="1:7" customFormat="1" hidden="1" x14ac:dyDescent="0.35">
      <c r="A315" s="22" t="s">
        <v>1159</v>
      </c>
      <c r="B315" s="39"/>
      <c r="C315" s="96"/>
      <c r="D315" s="22"/>
      <c r="E315" s="28"/>
      <c r="F315" s="102" t="str">
        <f t="shared" si="15"/>
        <v/>
      </c>
      <c r="G315" s="102" t="str">
        <f t="shared" si="16"/>
        <v/>
      </c>
    </row>
    <row r="316" spans="1:7" customFormat="1" hidden="1" x14ac:dyDescent="0.35">
      <c r="A316" s="22" t="s">
        <v>1160</v>
      </c>
      <c r="B316" s="39"/>
      <c r="C316" s="96"/>
      <c r="D316" s="22"/>
      <c r="E316" s="28"/>
      <c r="F316" s="102" t="str">
        <f t="shared" si="15"/>
        <v/>
      </c>
      <c r="G316" s="102" t="str">
        <f t="shared" si="16"/>
        <v/>
      </c>
    </row>
    <row r="317" spans="1:7" customFormat="1" hidden="1" x14ac:dyDescent="0.35">
      <c r="A317" s="22" t="s">
        <v>1161</v>
      </c>
      <c r="B317" s="39"/>
      <c r="C317" s="96"/>
      <c r="D317" s="22"/>
      <c r="E317" s="28"/>
      <c r="F317" s="102" t="str">
        <f t="shared" si="15"/>
        <v/>
      </c>
      <c r="G317" s="102" t="str">
        <f t="shared" si="16"/>
        <v/>
      </c>
    </row>
    <row r="318" spans="1:7" customFormat="1" hidden="1" x14ac:dyDescent="0.35">
      <c r="A318" s="22" t="s">
        <v>1162</v>
      </c>
      <c r="B318" s="39"/>
      <c r="C318" s="96"/>
      <c r="D318" s="22"/>
      <c r="E318" s="28"/>
      <c r="F318" s="102" t="str">
        <f t="shared" si="15"/>
        <v/>
      </c>
      <c r="G318" s="102" t="str">
        <f t="shared" si="16"/>
        <v/>
      </c>
    </row>
    <row r="319" spans="1:7" customFormat="1" hidden="1" x14ac:dyDescent="0.35">
      <c r="A319" s="22" t="s">
        <v>1163</v>
      </c>
      <c r="B319" s="39"/>
      <c r="C319" s="96"/>
      <c r="D319" s="22"/>
      <c r="E319" s="28"/>
      <c r="F319" s="102" t="str">
        <f t="shared" si="15"/>
        <v/>
      </c>
      <c r="G319" s="102" t="str">
        <f t="shared" si="16"/>
        <v/>
      </c>
    </row>
    <row r="320" spans="1:7" customFormat="1" hidden="1" x14ac:dyDescent="0.35">
      <c r="A320" s="22" t="s">
        <v>1201</v>
      </c>
      <c r="B320" s="39"/>
      <c r="C320" s="96"/>
      <c r="D320" s="22"/>
      <c r="E320" s="28"/>
      <c r="F320" s="102" t="str">
        <f t="shared" si="15"/>
        <v/>
      </c>
      <c r="G320" s="102" t="str">
        <f t="shared" si="16"/>
        <v/>
      </c>
    </row>
    <row r="321" spans="1:7" customFormat="1" hidden="1" x14ac:dyDescent="0.35">
      <c r="A321" s="22" t="s">
        <v>1202</v>
      </c>
      <c r="B321" s="39"/>
      <c r="C321" s="96"/>
      <c r="D321" s="22"/>
      <c r="E321" s="28"/>
      <c r="F321" s="102" t="str">
        <f>IF($C$328=0,"",IF(C321="[For completion]","",C321/$C$328))</f>
        <v/>
      </c>
      <c r="G321" s="102" t="str">
        <f t="shared" si="16"/>
        <v/>
      </c>
    </row>
    <row r="322" spans="1:7" customFormat="1" hidden="1" x14ac:dyDescent="0.35">
      <c r="A322" s="22" t="s">
        <v>1203</v>
      </c>
      <c r="B322" s="39"/>
      <c r="C322" s="96"/>
      <c r="D322" s="22"/>
      <c r="E322" s="28"/>
      <c r="F322" s="102" t="str">
        <f t="shared" si="15"/>
        <v/>
      </c>
      <c r="G322" s="102" t="str">
        <f t="shared" si="16"/>
        <v/>
      </c>
    </row>
    <row r="323" spans="1:7" customFormat="1" hidden="1" x14ac:dyDescent="0.35">
      <c r="A323" s="22" t="s">
        <v>1204</v>
      </c>
      <c r="B323" s="39"/>
      <c r="C323" s="96"/>
      <c r="D323" s="22"/>
      <c r="E323" s="28"/>
      <c r="F323" s="102" t="str">
        <f t="shared" si="15"/>
        <v/>
      </c>
      <c r="G323" s="102" t="str">
        <f t="shared" si="16"/>
        <v/>
      </c>
    </row>
    <row r="324" spans="1:7" customFormat="1" hidden="1" x14ac:dyDescent="0.35">
      <c r="A324" s="22" t="s">
        <v>1205</v>
      </c>
      <c r="B324" s="39"/>
      <c r="C324" s="96"/>
      <c r="D324" s="22"/>
      <c r="E324" s="28"/>
      <c r="F324" s="102" t="str">
        <f t="shared" si="15"/>
        <v/>
      </c>
      <c r="G324" s="102" t="str">
        <f t="shared" si="16"/>
        <v/>
      </c>
    </row>
    <row r="325" spans="1:7" customFormat="1" hidden="1" x14ac:dyDescent="0.35">
      <c r="A325" s="22" t="s">
        <v>1206</v>
      </c>
      <c r="B325" s="39"/>
      <c r="C325" s="96"/>
      <c r="D325" s="22"/>
      <c r="E325" s="28"/>
      <c r="F325" s="102" t="str">
        <f t="shared" si="15"/>
        <v/>
      </c>
      <c r="G325" s="102" t="str">
        <f t="shared" si="16"/>
        <v/>
      </c>
    </row>
    <row r="326" spans="1:7" customFormat="1" hidden="1" x14ac:dyDescent="0.35">
      <c r="A326" s="22" t="s">
        <v>1207</v>
      </c>
      <c r="B326" s="39"/>
      <c r="C326" s="96"/>
      <c r="D326" s="22"/>
      <c r="E326" s="28"/>
      <c r="F326" s="102" t="str">
        <f t="shared" si="15"/>
        <v/>
      </c>
      <c r="G326" s="102" t="str">
        <f t="shared" si="16"/>
        <v/>
      </c>
    </row>
    <row r="327" spans="1:7" customFormat="1" hidden="1" x14ac:dyDescent="0.35">
      <c r="A327" s="22" t="s">
        <v>1208</v>
      </c>
      <c r="B327" s="39"/>
      <c r="C327" s="96"/>
      <c r="D327" s="22"/>
      <c r="E327" s="28"/>
      <c r="F327" s="102" t="str">
        <f t="shared" si="15"/>
        <v/>
      </c>
      <c r="G327" s="102" t="str">
        <f t="shared" si="16"/>
        <v/>
      </c>
    </row>
    <row r="328" spans="1:7" customFormat="1" hidden="1" x14ac:dyDescent="0.35">
      <c r="A328" s="22" t="s">
        <v>1209</v>
      </c>
      <c r="B328" s="39" t="s">
        <v>87</v>
      </c>
      <c r="C328" s="96">
        <f>SUM(C310:C327)</f>
        <v>0</v>
      </c>
      <c r="D328" s="22">
        <f>SUM(D310:D327)</f>
        <v>0</v>
      </c>
      <c r="E328" s="28"/>
      <c r="F328" s="110">
        <f>SUM(F310:F327)</f>
        <v>0</v>
      </c>
      <c r="G328" s="110">
        <f>SUM(G310:G327)</f>
        <v>0</v>
      </c>
    </row>
    <row r="329" spans="1:7" customFormat="1" hidden="1" x14ac:dyDescent="0.35">
      <c r="A329" s="22" t="s">
        <v>1164</v>
      </c>
      <c r="B329" s="39"/>
      <c r="C329" s="22"/>
      <c r="D329" s="22"/>
      <c r="E329" s="28"/>
      <c r="F329" s="28"/>
      <c r="G329" s="28"/>
    </row>
    <row r="330" spans="1:7" customFormat="1" hidden="1" x14ac:dyDescent="0.35">
      <c r="A330" s="22" t="s">
        <v>1210</v>
      </c>
      <c r="B330" s="39"/>
      <c r="C330" s="22"/>
      <c r="D330" s="22"/>
      <c r="E330" s="28"/>
      <c r="F330" s="28"/>
      <c r="G330" s="28"/>
    </row>
    <row r="331" spans="1:7" customFormat="1" hidden="1" x14ac:dyDescent="0.35">
      <c r="A331" s="22" t="s">
        <v>1211</v>
      </c>
      <c r="B331" s="39"/>
      <c r="C331" s="22"/>
      <c r="D331" s="22"/>
      <c r="E331" s="28"/>
      <c r="F331" s="28"/>
      <c r="G331" s="28"/>
    </row>
    <row r="332" spans="1:7" customFormat="1" hidden="1" x14ac:dyDescent="0.35">
      <c r="A332" s="42"/>
      <c r="B332" s="42" t="s">
        <v>1280</v>
      </c>
      <c r="C332" s="42" t="s">
        <v>58</v>
      </c>
      <c r="D332" s="42" t="s">
        <v>1126</v>
      </c>
      <c r="E332" s="42"/>
      <c r="F332" s="42" t="s">
        <v>415</v>
      </c>
      <c r="G332" s="42" t="s">
        <v>1130</v>
      </c>
    </row>
    <row r="333" spans="1:7" customFormat="1" hidden="1" x14ac:dyDescent="0.35">
      <c r="A333" s="22" t="s">
        <v>1212</v>
      </c>
      <c r="B333" s="39" t="s">
        <v>1119</v>
      </c>
      <c r="C333" s="96"/>
      <c r="D333" s="22"/>
      <c r="E333" s="28"/>
      <c r="F333" s="102" t="str">
        <f>IF($C$346=0,"",IF(C333="[For completion]","",C333/$C$346))</f>
        <v/>
      </c>
      <c r="G333" s="102" t="str">
        <f>IF($D$346=0,"",IF(D333="[For completion]","",D333/$D$346))</f>
        <v/>
      </c>
    </row>
    <row r="334" spans="1:7" customFormat="1" hidden="1" x14ac:dyDescent="0.35">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5">
      <c r="A335" s="22" t="s">
        <v>1214</v>
      </c>
      <c r="B335" s="39" t="s">
        <v>1284</v>
      </c>
      <c r="C335" s="96"/>
      <c r="D335" s="22"/>
      <c r="E335" s="28"/>
      <c r="F335" s="102" t="str">
        <f t="shared" si="17"/>
        <v/>
      </c>
      <c r="G335" s="102" t="str">
        <f t="shared" si="18"/>
        <v/>
      </c>
    </row>
    <row r="336" spans="1:7" customFormat="1" hidden="1" x14ac:dyDescent="0.35">
      <c r="A336" s="22" t="s">
        <v>1215</v>
      </c>
      <c r="B336" s="39" t="s">
        <v>1121</v>
      </c>
      <c r="C336" s="96"/>
      <c r="D336" s="22"/>
      <c r="E336" s="28"/>
      <c r="F336" s="102" t="str">
        <f t="shared" si="17"/>
        <v/>
      </c>
      <c r="G336" s="102" t="str">
        <f t="shared" si="18"/>
        <v/>
      </c>
    </row>
    <row r="337" spans="1:7" customFormat="1" hidden="1" x14ac:dyDescent="0.35">
      <c r="A337" s="22" t="s">
        <v>1216</v>
      </c>
      <c r="B337" s="39" t="s">
        <v>1122</v>
      </c>
      <c r="C337" s="96"/>
      <c r="D337" s="22"/>
      <c r="E337" s="28"/>
      <c r="F337" s="102" t="str">
        <f t="shared" si="17"/>
        <v/>
      </c>
      <c r="G337" s="102" t="str">
        <f t="shared" si="18"/>
        <v/>
      </c>
    </row>
    <row r="338" spans="1:7" customFormat="1" hidden="1" x14ac:dyDescent="0.35">
      <c r="A338" s="22" t="s">
        <v>1217</v>
      </c>
      <c r="B338" s="39" t="s">
        <v>1123</v>
      </c>
      <c r="C338" s="96"/>
      <c r="D338" s="22"/>
      <c r="E338" s="28"/>
      <c r="F338" s="102" t="str">
        <f t="shared" si="17"/>
        <v/>
      </c>
      <c r="G338" s="102" t="str">
        <f t="shared" si="18"/>
        <v/>
      </c>
    </row>
    <row r="339" spans="1:7" customFormat="1" hidden="1" x14ac:dyDescent="0.35">
      <c r="A339" s="22" t="s">
        <v>1218</v>
      </c>
      <c r="B339" s="39" t="s">
        <v>1124</v>
      </c>
      <c r="C339" s="96"/>
      <c r="D339" s="22"/>
      <c r="E339" s="28"/>
      <c r="F339" s="102" t="str">
        <f t="shared" si="17"/>
        <v/>
      </c>
      <c r="G339" s="102" t="str">
        <f t="shared" si="18"/>
        <v/>
      </c>
    </row>
    <row r="340" spans="1:7" customFormat="1" hidden="1" x14ac:dyDescent="0.35">
      <c r="A340" s="22" t="s">
        <v>1219</v>
      </c>
      <c r="B340" s="39" t="s">
        <v>1125</v>
      </c>
      <c r="C340" s="96"/>
      <c r="D340" s="22"/>
      <c r="E340" s="28"/>
      <c r="F340" s="102" t="str">
        <f t="shared" si="17"/>
        <v/>
      </c>
      <c r="G340" s="102" t="str">
        <f t="shared" si="18"/>
        <v/>
      </c>
    </row>
    <row r="341" spans="1:7" customFormat="1" hidden="1" x14ac:dyDescent="0.35">
      <c r="A341" s="22" t="s">
        <v>1220</v>
      </c>
      <c r="B341" s="39" t="s">
        <v>1533</v>
      </c>
      <c r="C341" s="96"/>
      <c r="D341" s="22"/>
      <c r="E341" s="28"/>
      <c r="F341" s="102" t="str">
        <f t="shared" si="17"/>
        <v/>
      </c>
      <c r="G341" s="102" t="str">
        <f t="shared" si="18"/>
        <v/>
      </c>
    </row>
    <row r="342" spans="1:7" customFormat="1" hidden="1" x14ac:dyDescent="0.35">
      <c r="A342" s="22" t="s">
        <v>1221</v>
      </c>
      <c r="B342" s="22" t="s">
        <v>1536</v>
      </c>
      <c r="C342" s="96"/>
      <c r="D342" s="22"/>
      <c r="F342" s="102" t="str">
        <f t="shared" si="17"/>
        <v/>
      </c>
      <c r="G342" s="102" t="str">
        <f t="shared" si="18"/>
        <v/>
      </c>
    </row>
    <row r="343" spans="1:7" customFormat="1" hidden="1" x14ac:dyDescent="0.35">
      <c r="A343" s="22" t="s">
        <v>1222</v>
      </c>
      <c r="B343" s="22" t="s">
        <v>1534</v>
      </c>
      <c r="C343" s="96"/>
      <c r="D343" s="22"/>
      <c r="F343" s="102" t="str">
        <f t="shared" si="17"/>
        <v/>
      </c>
      <c r="G343" s="102" t="str">
        <f t="shared" si="18"/>
        <v/>
      </c>
    </row>
    <row r="344" spans="1:7" customFormat="1" hidden="1" x14ac:dyDescent="0.35">
      <c r="A344" s="22" t="s">
        <v>1530</v>
      </c>
      <c r="B344" s="39" t="s">
        <v>1535</v>
      </c>
      <c r="C344" s="96"/>
      <c r="D344" s="22"/>
      <c r="E344" s="28"/>
      <c r="F344" s="102" t="str">
        <f t="shared" si="17"/>
        <v/>
      </c>
      <c r="G344" s="102" t="str">
        <f t="shared" si="18"/>
        <v/>
      </c>
    </row>
    <row r="345" spans="1:7" customFormat="1" hidden="1" x14ac:dyDescent="0.35">
      <c r="A345" s="22" t="s">
        <v>1531</v>
      </c>
      <c r="B345" s="22" t="s">
        <v>1171</v>
      </c>
      <c r="C345" s="96"/>
      <c r="D345" s="22"/>
      <c r="F345" s="102" t="str">
        <f t="shared" si="17"/>
        <v/>
      </c>
      <c r="G345" s="102" t="str">
        <f t="shared" si="18"/>
        <v/>
      </c>
    </row>
    <row r="346" spans="1:7" customFormat="1" hidden="1" x14ac:dyDescent="0.35">
      <c r="A346" s="22" t="s">
        <v>1532</v>
      </c>
      <c r="B346" s="39" t="s">
        <v>87</v>
      </c>
      <c r="C346" s="96">
        <f>SUM(C333:C345)</f>
        <v>0</v>
      </c>
      <c r="D346" s="22">
        <f>SUM(D333:D345)</f>
        <v>0</v>
      </c>
      <c r="E346" s="28"/>
      <c r="F346" s="110">
        <f>SUM(F333:F345)</f>
        <v>0</v>
      </c>
      <c r="G346" s="110">
        <f>SUM(G333:G345)</f>
        <v>0</v>
      </c>
    </row>
    <row r="347" spans="1:7" customFormat="1" hidden="1" x14ac:dyDescent="0.35">
      <c r="A347" s="22" t="s">
        <v>1223</v>
      </c>
      <c r="B347" s="39"/>
      <c r="C347" s="96"/>
      <c r="D347" s="22"/>
      <c r="E347" s="28"/>
      <c r="F347" s="110"/>
      <c r="G347" s="110"/>
    </row>
    <row r="348" spans="1:7" customFormat="1" hidden="1" x14ac:dyDescent="0.35">
      <c r="A348" s="22" t="s">
        <v>1537</v>
      </c>
      <c r="B348" s="39"/>
      <c r="C348" s="96"/>
      <c r="D348" s="22"/>
      <c r="E348" s="28"/>
      <c r="F348" s="110"/>
      <c r="G348" s="110"/>
    </row>
    <row r="349" spans="1:7" customFormat="1" hidden="1" x14ac:dyDescent="0.35">
      <c r="A349" s="22" t="s">
        <v>1538</v>
      </c>
    </row>
    <row r="350" spans="1:7" customFormat="1" hidden="1" x14ac:dyDescent="0.35">
      <c r="A350" s="22" t="s">
        <v>1539</v>
      </c>
    </row>
    <row r="351" spans="1:7" customFormat="1" hidden="1" x14ac:dyDescent="0.35">
      <c r="A351" s="22" t="s">
        <v>1540</v>
      </c>
      <c r="B351" s="39"/>
      <c r="C351" s="96"/>
      <c r="D351" s="22"/>
      <c r="E351" s="28"/>
      <c r="F351" s="110"/>
      <c r="G351" s="110"/>
    </row>
    <row r="352" spans="1:7" customFormat="1" hidden="1" x14ac:dyDescent="0.35">
      <c r="A352" s="22" t="s">
        <v>1541</v>
      </c>
      <c r="B352" s="39"/>
      <c r="C352" s="96"/>
      <c r="D352" s="22"/>
      <c r="E352" s="28"/>
      <c r="F352" s="110"/>
      <c r="G352" s="110"/>
    </row>
    <row r="353" spans="1:7" customFormat="1" hidden="1" x14ac:dyDescent="0.35">
      <c r="A353" s="22" t="s">
        <v>1542</v>
      </c>
      <c r="B353" s="39"/>
      <c r="C353" s="96"/>
      <c r="D353" s="22"/>
      <c r="E353" s="28"/>
      <c r="F353" s="110"/>
      <c r="G353" s="110"/>
    </row>
    <row r="354" spans="1:7" customFormat="1" hidden="1" x14ac:dyDescent="0.35">
      <c r="A354" s="22" t="s">
        <v>1543</v>
      </c>
      <c r="B354" s="39"/>
      <c r="C354" s="96"/>
      <c r="D354" s="22"/>
      <c r="E354" s="28"/>
      <c r="F354" s="110"/>
      <c r="G354" s="110"/>
    </row>
    <row r="355" spans="1:7" customFormat="1" hidden="1" x14ac:dyDescent="0.35">
      <c r="A355" s="22" t="s">
        <v>1544</v>
      </c>
      <c r="B355" s="39"/>
      <c r="C355" s="22"/>
      <c r="D355" s="22"/>
      <c r="E355" s="28"/>
      <c r="F355" s="28"/>
      <c r="G355" s="28"/>
    </row>
    <row r="356" spans="1:7" customFormat="1" hidden="1" x14ac:dyDescent="0.35">
      <c r="A356" s="22" t="s">
        <v>1556</v>
      </c>
      <c r="B356" s="39"/>
      <c r="C356" s="22"/>
      <c r="D356" s="22"/>
      <c r="E356" s="28"/>
      <c r="F356" s="28"/>
      <c r="G356" s="28"/>
    </row>
    <row r="357" spans="1:7" customFormat="1" hidden="1" x14ac:dyDescent="0.35">
      <c r="A357" s="42"/>
      <c r="B357" s="42" t="s">
        <v>1281</v>
      </c>
      <c r="C357" s="42" t="s">
        <v>58</v>
      </c>
      <c r="D357" s="42" t="s">
        <v>1126</v>
      </c>
      <c r="E357" s="42"/>
      <c r="F357" s="42" t="s">
        <v>415</v>
      </c>
      <c r="G357" s="42" t="s">
        <v>1130</v>
      </c>
    </row>
    <row r="358" spans="1:7" customFormat="1" hidden="1" x14ac:dyDescent="0.35">
      <c r="A358" s="22" t="s">
        <v>1339</v>
      </c>
      <c r="B358" s="39" t="s">
        <v>1165</v>
      </c>
      <c r="C358" s="96"/>
      <c r="D358" s="22"/>
      <c r="E358" s="28"/>
      <c r="F358" s="102" t="str">
        <f>IF($C$365=0,"",IF(C358="[For completion]","",C358/$C$365))</f>
        <v/>
      </c>
      <c r="G358" s="102" t="str">
        <f>IF($D$365=0,"",IF(D358="[For completion]","",D358/$D$365))</f>
        <v/>
      </c>
    </row>
    <row r="359" spans="1:7" customFormat="1" hidden="1" x14ac:dyDescent="0.35">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5">
      <c r="A360" s="22" t="s">
        <v>1341</v>
      </c>
      <c r="B360" s="39" t="s">
        <v>1167</v>
      </c>
      <c r="C360" s="96"/>
      <c r="D360" s="22"/>
      <c r="E360" s="28"/>
      <c r="F360" s="102" t="str">
        <f t="shared" si="19"/>
        <v/>
      </c>
      <c r="G360" s="102" t="str">
        <f t="shared" si="20"/>
        <v/>
      </c>
    </row>
    <row r="361" spans="1:7" customFormat="1" hidden="1" x14ac:dyDescent="0.35">
      <c r="A361" s="22" t="s">
        <v>1342</v>
      </c>
      <c r="B361" s="39" t="s">
        <v>1168</v>
      </c>
      <c r="C361" s="96"/>
      <c r="D361" s="22"/>
      <c r="E361" s="28"/>
      <c r="F361" s="102" t="str">
        <f t="shared" si="19"/>
        <v/>
      </c>
      <c r="G361" s="102" t="str">
        <f t="shared" si="20"/>
        <v/>
      </c>
    </row>
    <row r="362" spans="1:7" customFormat="1" hidden="1" x14ac:dyDescent="0.35">
      <c r="A362" s="22" t="s">
        <v>1343</v>
      </c>
      <c r="B362" s="39" t="s">
        <v>1169</v>
      </c>
      <c r="C362" s="96"/>
      <c r="D362" s="22"/>
      <c r="E362" s="28"/>
      <c r="F362" s="102" t="str">
        <f t="shared" si="19"/>
        <v/>
      </c>
      <c r="G362" s="102" t="str">
        <f t="shared" si="20"/>
        <v/>
      </c>
    </row>
    <row r="363" spans="1:7" customFormat="1" hidden="1" x14ac:dyDescent="0.35">
      <c r="A363" s="22" t="s">
        <v>1344</v>
      </c>
      <c r="B363" s="39" t="s">
        <v>1170</v>
      </c>
      <c r="C363" s="96"/>
      <c r="D363" s="22"/>
      <c r="E363" s="28"/>
      <c r="F363" s="102" t="str">
        <f t="shared" si="19"/>
        <v/>
      </c>
      <c r="G363" s="102" t="str">
        <f t="shared" si="20"/>
        <v/>
      </c>
    </row>
    <row r="364" spans="1:7" customFormat="1" hidden="1" x14ac:dyDescent="0.35">
      <c r="A364" s="22" t="s">
        <v>1345</v>
      </c>
      <c r="B364" s="39" t="s">
        <v>1127</v>
      </c>
      <c r="C364" s="96"/>
      <c r="D364" s="22"/>
      <c r="E364" s="28"/>
      <c r="F364" s="102" t="str">
        <f t="shared" si="19"/>
        <v/>
      </c>
      <c r="G364" s="102" t="str">
        <f t="shared" si="20"/>
        <v/>
      </c>
    </row>
    <row r="365" spans="1:7" customFormat="1" hidden="1" x14ac:dyDescent="0.35">
      <c r="A365" s="22" t="s">
        <v>1346</v>
      </c>
      <c r="B365" s="39" t="s">
        <v>87</v>
      </c>
      <c r="C365" s="96">
        <f>SUM(C358:C364)</f>
        <v>0</v>
      </c>
      <c r="D365" s="22">
        <f>SUM(D358:D364)</f>
        <v>0</v>
      </c>
      <c r="E365" s="28"/>
      <c r="F365" s="110">
        <f>SUM(F358:F364)</f>
        <v>0</v>
      </c>
      <c r="G365" s="110">
        <f>SUM(G358:G364)</f>
        <v>0</v>
      </c>
    </row>
    <row r="366" spans="1:7" customFormat="1" hidden="1" x14ac:dyDescent="0.35">
      <c r="A366" s="22" t="s">
        <v>1224</v>
      </c>
      <c r="B366" s="39"/>
      <c r="C366" s="22"/>
      <c r="D366" s="22"/>
      <c r="E366" s="28"/>
      <c r="F366" s="28"/>
      <c r="G366" s="28"/>
    </row>
    <row r="367" spans="1:7" customFormat="1" hidden="1" x14ac:dyDescent="0.35">
      <c r="A367" s="42"/>
      <c r="B367" s="42" t="s">
        <v>1282</v>
      </c>
      <c r="C367" s="42" t="s">
        <v>58</v>
      </c>
      <c r="D367" s="42" t="s">
        <v>1126</v>
      </c>
      <c r="E367" s="42"/>
      <c r="F367" s="42" t="s">
        <v>415</v>
      </c>
      <c r="G367" s="42" t="s">
        <v>1130</v>
      </c>
    </row>
    <row r="368" spans="1:7" customFormat="1" hidden="1" x14ac:dyDescent="0.35">
      <c r="A368" s="22" t="s">
        <v>1347</v>
      </c>
      <c r="B368" s="39" t="s">
        <v>1250</v>
      </c>
      <c r="C368" s="96"/>
      <c r="D368" s="22"/>
      <c r="E368" s="28"/>
      <c r="F368" s="102" t="str">
        <f>IF($C$372=0,"",IF(C368="[For completion]","",C368/$C$372))</f>
        <v/>
      </c>
      <c r="G368" s="102" t="str">
        <f>IF($D$372=0,"",IF(D368="[For completion]","",D368/$D$372))</f>
        <v/>
      </c>
    </row>
    <row r="369" spans="1:7" customFormat="1" hidden="1" x14ac:dyDescent="0.35">
      <c r="A369" s="22" t="s">
        <v>1348</v>
      </c>
      <c r="B369" s="114" t="s">
        <v>1254</v>
      </c>
      <c r="C369" s="96"/>
      <c r="D369" s="22"/>
      <c r="E369" s="28"/>
      <c r="F369" s="102" t="str">
        <f>IF($C$372=0,"",IF(C369="[For completion]","",C369/$C$372))</f>
        <v/>
      </c>
      <c r="G369" s="102" t="str">
        <f>IF($D$372=0,"",IF(D369="[For completion]","",D369/$D$372))</f>
        <v/>
      </c>
    </row>
    <row r="370" spans="1:7" customFormat="1" hidden="1" x14ac:dyDescent="0.35">
      <c r="A370" s="22" t="s">
        <v>1349</v>
      </c>
      <c r="B370" s="39" t="s">
        <v>1127</v>
      </c>
      <c r="C370" s="96"/>
      <c r="D370" s="22"/>
      <c r="E370" s="28"/>
      <c r="F370" s="102" t="str">
        <f>IF($C$372=0,"",IF(C370="[For completion]","",C370/$C$372))</f>
        <v/>
      </c>
      <c r="G370" s="102" t="str">
        <f>IF($D$372=0,"",IF(D370="[For completion]","",D370/$D$372))</f>
        <v/>
      </c>
    </row>
    <row r="371" spans="1:7" customFormat="1" hidden="1" x14ac:dyDescent="0.35">
      <c r="A371" s="22" t="s">
        <v>1350</v>
      </c>
      <c r="B371" s="22" t="s">
        <v>1171</v>
      </c>
      <c r="C371" s="96"/>
      <c r="D371" s="22"/>
      <c r="E371" s="28"/>
      <c r="F371" s="102" t="str">
        <f>IF($C$372=0,"",IF(C371="[For completion]","",C371/$C$372))</f>
        <v/>
      </c>
      <c r="G371" s="102" t="str">
        <f>IF($D$372=0,"",IF(D371="[For completion]","",D371/$D$372))</f>
        <v/>
      </c>
    </row>
    <row r="372" spans="1:7" customFormat="1" hidden="1" x14ac:dyDescent="0.35">
      <c r="A372" s="22" t="s">
        <v>1351</v>
      </c>
      <c r="B372" s="39" t="s">
        <v>87</v>
      </c>
      <c r="C372" s="96">
        <f>SUM(C368:C371)</f>
        <v>0</v>
      </c>
      <c r="D372" s="22">
        <f>SUM(D368:D371)</f>
        <v>0</v>
      </c>
      <c r="E372" s="28"/>
      <c r="F372" s="110">
        <f>SUM(F368:F371)</f>
        <v>0</v>
      </c>
      <c r="G372" s="110">
        <f>SUM(G368:G371)</f>
        <v>0</v>
      </c>
    </row>
    <row r="373" spans="1:7" customFormat="1" hidden="1" x14ac:dyDescent="0.35">
      <c r="A373" s="22" t="s">
        <v>1352</v>
      </c>
      <c r="B373" s="39"/>
      <c r="C373" s="22"/>
      <c r="D373" s="22"/>
      <c r="E373" s="28"/>
      <c r="F373" s="28"/>
      <c r="G373" s="28"/>
    </row>
    <row r="374" spans="1:7" customFormat="1" ht="15" hidden="1" customHeight="1" x14ac:dyDescent="0.35">
      <c r="A374" s="42"/>
      <c r="B374" s="42" t="s">
        <v>1602</v>
      </c>
      <c r="C374" s="42" t="s">
        <v>1523</v>
      </c>
      <c r="D374" s="42" t="s">
        <v>1524</v>
      </c>
      <c r="E374" s="42"/>
      <c r="F374" s="42" t="s">
        <v>1525</v>
      </c>
      <c r="G374" s="42"/>
    </row>
    <row r="375" spans="1:7" customFormat="1" hidden="1" x14ac:dyDescent="0.35">
      <c r="A375" s="22" t="s">
        <v>1353</v>
      </c>
      <c r="B375" s="39" t="s">
        <v>1165</v>
      </c>
      <c r="C375" s="96"/>
      <c r="D375" s="96"/>
      <c r="E375" s="20"/>
      <c r="F375" s="116"/>
      <c r="G375" s="102" t="str">
        <f>IF($D$393=0,"",IF(D375="[For completion]","",D375/$D$393))</f>
        <v/>
      </c>
    </row>
    <row r="376" spans="1:7" customFormat="1" hidden="1" x14ac:dyDescent="0.35">
      <c r="A376" s="22" t="s">
        <v>1354</v>
      </c>
      <c r="B376" s="39" t="s">
        <v>1166</v>
      </c>
      <c r="C376" s="96"/>
      <c r="D376" s="96"/>
      <c r="E376" s="20"/>
      <c r="F376" s="116"/>
      <c r="G376" s="102" t="str">
        <f t="shared" ref="G376:G393" si="21">IF($D$393=0,"",IF(D376="[For completion]","",D376/$D$393))</f>
        <v/>
      </c>
    </row>
    <row r="377" spans="1:7" customFormat="1" hidden="1" x14ac:dyDescent="0.35">
      <c r="A377" s="22" t="s">
        <v>1355</v>
      </c>
      <c r="B377" s="39" t="s">
        <v>1167</v>
      </c>
      <c r="C377" s="96"/>
      <c r="D377" s="96"/>
      <c r="E377" s="20"/>
      <c r="F377" s="116"/>
      <c r="G377" s="102" t="str">
        <f t="shared" si="21"/>
        <v/>
      </c>
    </row>
    <row r="378" spans="1:7" customFormat="1" hidden="1" x14ac:dyDescent="0.35">
      <c r="A378" s="22" t="s">
        <v>1356</v>
      </c>
      <c r="B378" s="39" t="s">
        <v>1168</v>
      </c>
      <c r="C378" s="96"/>
      <c r="D378" s="96"/>
      <c r="E378" s="20"/>
      <c r="F378" s="116"/>
      <c r="G378" s="102" t="str">
        <f t="shared" si="21"/>
        <v/>
      </c>
    </row>
    <row r="379" spans="1:7" customFormat="1" hidden="1" x14ac:dyDescent="0.35">
      <c r="A379" s="22" t="s">
        <v>1357</v>
      </c>
      <c r="B379" s="39" t="s">
        <v>1169</v>
      </c>
      <c r="C379" s="96"/>
      <c r="D379" s="96"/>
      <c r="E379" s="20"/>
      <c r="F379" s="116"/>
      <c r="G379" s="102" t="str">
        <f t="shared" si="21"/>
        <v/>
      </c>
    </row>
    <row r="380" spans="1:7" customFormat="1" hidden="1" x14ac:dyDescent="0.35">
      <c r="A380" s="22" t="s">
        <v>1358</v>
      </c>
      <c r="B380" s="39" t="s">
        <v>1170</v>
      </c>
      <c r="C380" s="96"/>
      <c r="D380" s="96"/>
      <c r="E380" s="20"/>
      <c r="F380" s="116"/>
      <c r="G380" s="102" t="str">
        <f t="shared" si="21"/>
        <v/>
      </c>
    </row>
    <row r="381" spans="1:7" customFormat="1" hidden="1" x14ac:dyDescent="0.35">
      <c r="A381" s="22" t="s">
        <v>1359</v>
      </c>
      <c r="B381" s="39" t="s">
        <v>1127</v>
      </c>
      <c r="C381" s="96"/>
      <c r="D381" s="96"/>
      <c r="E381" s="20"/>
      <c r="F381" s="116"/>
      <c r="G381" s="102" t="str">
        <f t="shared" si="21"/>
        <v/>
      </c>
    </row>
    <row r="382" spans="1:7" customFormat="1" hidden="1" x14ac:dyDescent="0.35">
      <c r="A382" s="22" t="s">
        <v>1360</v>
      </c>
      <c r="B382" s="39" t="s">
        <v>1171</v>
      </c>
      <c r="C382" s="96"/>
      <c r="D382" s="96"/>
      <c r="E382" s="20"/>
      <c r="F382" s="116"/>
      <c r="G382" s="102" t="str">
        <f t="shared" si="21"/>
        <v/>
      </c>
    </row>
    <row r="383" spans="1:7" customFormat="1" hidden="1" x14ac:dyDescent="0.35">
      <c r="A383" s="22" t="s">
        <v>1361</v>
      </c>
      <c r="B383" s="39" t="s">
        <v>87</v>
      </c>
      <c r="C383" s="96">
        <f>SUM(C375:C382)</f>
        <v>0</v>
      </c>
      <c r="D383" s="96">
        <f>SUM(D375:D382)</f>
        <v>0</v>
      </c>
      <c r="E383" s="20"/>
      <c r="F383" s="22"/>
      <c r="G383" s="102" t="str">
        <f t="shared" si="21"/>
        <v/>
      </c>
    </row>
    <row r="384" spans="1:7" customFormat="1" hidden="1" x14ac:dyDescent="0.35">
      <c r="A384" s="22" t="s">
        <v>1362</v>
      </c>
      <c r="B384" s="39" t="s">
        <v>1522</v>
      </c>
      <c r="C384" s="22"/>
      <c r="D384" s="22"/>
      <c r="E384" s="22"/>
      <c r="F384" s="116"/>
      <c r="G384" s="102" t="str">
        <f t="shared" si="21"/>
        <v/>
      </c>
    </row>
    <row r="385" spans="1:7" customFormat="1" hidden="1" x14ac:dyDescent="0.35">
      <c r="A385" s="22" t="s">
        <v>1363</v>
      </c>
      <c r="B385" s="39"/>
      <c r="C385" s="96"/>
      <c r="D385" s="22"/>
      <c r="E385" s="20"/>
      <c r="F385" s="102"/>
      <c r="G385" s="102" t="str">
        <f t="shared" si="21"/>
        <v/>
      </c>
    </row>
    <row r="386" spans="1:7" customFormat="1" hidden="1" x14ac:dyDescent="0.35">
      <c r="A386" s="22" t="s">
        <v>1364</v>
      </c>
      <c r="B386" s="39"/>
      <c r="C386" s="96"/>
      <c r="D386" s="22"/>
      <c r="E386" s="20"/>
      <c r="F386" s="102"/>
      <c r="G386" s="102" t="str">
        <f t="shared" si="21"/>
        <v/>
      </c>
    </row>
    <row r="387" spans="1:7" customFormat="1" hidden="1" x14ac:dyDescent="0.35">
      <c r="A387" s="22" t="s">
        <v>1365</v>
      </c>
      <c r="B387" s="39"/>
      <c r="C387" s="96"/>
      <c r="D387" s="22"/>
      <c r="E387" s="20"/>
      <c r="F387" s="102"/>
      <c r="G387" s="102" t="str">
        <f t="shared" si="21"/>
        <v/>
      </c>
    </row>
    <row r="388" spans="1:7" customFormat="1" hidden="1" x14ac:dyDescent="0.35">
      <c r="A388" s="22" t="s">
        <v>1366</v>
      </c>
      <c r="B388" s="39"/>
      <c r="C388" s="96"/>
      <c r="D388" s="22"/>
      <c r="E388" s="20"/>
      <c r="F388" s="102"/>
      <c r="G388" s="102" t="str">
        <f t="shared" si="21"/>
        <v/>
      </c>
    </row>
    <row r="389" spans="1:7" customFormat="1" hidden="1" x14ac:dyDescent="0.35">
      <c r="A389" s="22" t="s">
        <v>1367</v>
      </c>
      <c r="B389" s="39"/>
      <c r="C389" s="96"/>
      <c r="D389" s="22"/>
      <c r="E389" s="20"/>
      <c r="F389" s="102"/>
      <c r="G389" s="102" t="str">
        <f t="shared" si="21"/>
        <v/>
      </c>
    </row>
    <row r="390" spans="1:7" customFormat="1" hidden="1" x14ac:dyDescent="0.35">
      <c r="A390" s="22" t="s">
        <v>1368</v>
      </c>
      <c r="B390" s="39"/>
      <c r="C390" s="96"/>
      <c r="D390" s="22"/>
      <c r="E390" s="20"/>
      <c r="F390" s="102"/>
      <c r="G390" s="102" t="str">
        <f t="shared" si="21"/>
        <v/>
      </c>
    </row>
    <row r="391" spans="1:7" customFormat="1" hidden="1" x14ac:dyDescent="0.35">
      <c r="A391" s="22" t="s">
        <v>1369</v>
      </c>
      <c r="B391" s="39"/>
      <c r="C391" s="96"/>
      <c r="D391" s="22"/>
      <c r="E391" s="20"/>
      <c r="F391" s="102"/>
      <c r="G391" s="102" t="str">
        <f t="shared" si="21"/>
        <v/>
      </c>
    </row>
    <row r="392" spans="1:7" customFormat="1" hidden="1" x14ac:dyDescent="0.35">
      <c r="A392" s="22" t="s">
        <v>1370</v>
      </c>
      <c r="B392" s="39"/>
      <c r="C392" s="96"/>
      <c r="D392" s="22"/>
      <c r="E392" s="20"/>
      <c r="F392" s="102"/>
      <c r="G392" s="102" t="str">
        <f t="shared" si="21"/>
        <v/>
      </c>
    </row>
    <row r="393" spans="1:7" customFormat="1" hidden="1" x14ac:dyDescent="0.35">
      <c r="A393" s="22" t="s">
        <v>1371</v>
      </c>
      <c r="B393" s="39"/>
      <c r="C393" s="96"/>
      <c r="D393" s="22"/>
      <c r="E393" s="20"/>
      <c r="F393" s="102"/>
      <c r="G393" s="102" t="str">
        <f t="shared" si="21"/>
        <v/>
      </c>
    </row>
    <row r="394" spans="1:7" customFormat="1" hidden="1" x14ac:dyDescent="0.35">
      <c r="A394" s="22" t="s">
        <v>1372</v>
      </c>
      <c r="B394" s="22"/>
      <c r="C394" s="120"/>
      <c r="D394" s="22"/>
      <c r="E394" s="20"/>
      <c r="F394" s="20"/>
      <c r="G394" s="20"/>
    </row>
    <row r="395" spans="1:7" customFormat="1" hidden="1" x14ac:dyDescent="0.35">
      <c r="A395" s="22" t="s">
        <v>1373</v>
      </c>
      <c r="B395" s="22"/>
      <c r="C395" s="120"/>
      <c r="D395" s="22"/>
      <c r="E395" s="20"/>
      <c r="F395" s="20"/>
      <c r="G395" s="20"/>
    </row>
    <row r="396" spans="1:7" customFormat="1" hidden="1" x14ac:dyDescent="0.35">
      <c r="A396" s="22" t="s">
        <v>1374</v>
      </c>
      <c r="B396" s="22"/>
      <c r="C396" s="120"/>
      <c r="D396" s="22"/>
      <c r="E396" s="20"/>
      <c r="F396" s="20"/>
      <c r="G396" s="20"/>
    </row>
    <row r="397" spans="1:7" customFormat="1" hidden="1" x14ac:dyDescent="0.35">
      <c r="A397" s="22" t="s">
        <v>1375</v>
      </c>
      <c r="B397" s="22"/>
      <c r="C397" s="120"/>
      <c r="D397" s="22"/>
      <c r="E397" s="20"/>
      <c r="F397" s="20"/>
      <c r="G397" s="20"/>
    </row>
    <row r="398" spans="1:7" customFormat="1" hidden="1" x14ac:dyDescent="0.35">
      <c r="A398" s="22" t="s">
        <v>1376</v>
      </c>
      <c r="B398" s="22"/>
      <c r="C398" s="120"/>
      <c r="D398" s="22"/>
      <c r="E398" s="20"/>
      <c r="F398" s="20"/>
      <c r="G398" s="20"/>
    </row>
    <row r="399" spans="1:7" customFormat="1" hidden="1" x14ac:dyDescent="0.35">
      <c r="A399" s="22" t="s">
        <v>1377</v>
      </c>
      <c r="B399" s="22"/>
      <c r="C399" s="120"/>
      <c r="D399" s="22"/>
      <c r="E399" s="20"/>
      <c r="F399" s="20"/>
      <c r="G399" s="20"/>
    </row>
    <row r="400" spans="1:7" customFormat="1" hidden="1" x14ac:dyDescent="0.35">
      <c r="A400" s="22" t="s">
        <v>1378</v>
      </c>
      <c r="B400" s="22"/>
      <c r="C400" s="120"/>
      <c r="D400" s="22"/>
      <c r="E400" s="20"/>
      <c r="F400" s="20"/>
      <c r="G400" s="20"/>
    </row>
    <row r="401" spans="1:7" customFormat="1" hidden="1" x14ac:dyDescent="0.35">
      <c r="A401" s="22" t="s">
        <v>1379</v>
      </c>
      <c r="B401" s="22"/>
      <c r="C401" s="120"/>
      <c r="D401" s="22"/>
      <c r="E401" s="20"/>
      <c r="F401" s="20"/>
      <c r="G401" s="20"/>
    </row>
    <row r="402" spans="1:7" customFormat="1" hidden="1" x14ac:dyDescent="0.35">
      <c r="A402" s="22" t="s">
        <v>1380</v>
      </c>
      <c r="B402" s="22"/>
      <c r="C402" s="120"/>
      <c r="D402" s="22"/>
      <c r="E402" s="20"/>
      <c r="F402" s="20"/>
      <c r="G402" s="20"/>
    </row>
    <row r="403" spans="1:7" customFormat="1" hidden="1" x14ac:dyDescent="0.35">
      <c r="A403" s="22" t="s">
        <v>1381</v>
      </c>
      <c r="B403" s="22"/>
      <c r="C403" s="120"/>
      <c r="D403" s="22"/>
      <c r="E403" s="20"/>
      <c r="F403" s="20"/>
      <c r="G403" s="20"/>
    </row>
    <row r="404" spans="1:7" customFormat="1" hidden="1" x14ac:dyDescent="0.35">
      <c r="A404" s="22" t="s">
        <v>1382</v>
      </c>
      <c r="B404" s="22"/>
      <c r="C404" s="120"/>
      <c r="D404" s="22"/>
      <c r="E404" s="20"/>
      <c r="F404" s="20"/>
      <c r="G404" s="20"/>
    </row>
    <row r="405" spans="1:7" customFormat="1" hidden="1" x14ac:dyDescent="0.35">
      <c r="A405" s="22" t="s">
        <v>1383</v>
      </c>
      <c r="B405" s="22"/>
      <c r="C405" s="120"/>
      <c r="D405" s="22"/>
      <c r="E405" s="20"/>
      <c r="F405" s="20"/>
      <c r="G405" s="20"/>
    </row>
    <row r="406" spans="1:7" customFormat="1" hidden="1" x14ac:dyDescent="0.35">
      <c r="A406" s="22" t="s">
        <v>1384</v>
      </c>
      <c r="B406" s="22"/>
      <c r="C406" s="120"/>
      <c r="D406" s="22"/>
      <c r="E406" s="20"/>
      <c r="F406" s="20"/>
      <c r="G406" s="20"/>
    </row>
    <row r="407" spans="1:7" customFormat="1" hidden="1" x14ac:dyDescent="0.35">
      <c r="A407" s="22" t="s">
        <v>1385</v>
      </c>
      <c r="B407" s="22"/>
      <c r="C407" s="120"/>
      <c r="D407" s="22"/>
      <c r="E407" s="20"/>
      <c r="F407" s="20"/>
      <c r="G407" s="20"/>
    </row>
    <row r="408" spans="1:7" customFormat="1" hidden="1" x14ac:dyDescent="0.35">
      <c r="A408" s="22" t="s">
        <v>1386</v>
      </c>
      <c r="B408" s="22"/>
      <c r="C408" s="120"/>
      <c r="D408" s="22"/>
      <c r="E408" s="20"/>
      <c r="F408" s="20"/>
      <c r="G408" s="20"/>
    </row>
    <row r="409" spans="1:7" customFormat="1" hidden="1" x14ac:dyDescent="0.35">
      <c r="A409" s="22" t="s">
        <v>1387</v>
      </c>
      <c r="B409" s="22"/>
      <c r="C409" s="120"/>
      <c r="D409" s="22"/>
      <c r="E409" s="20"/>
      <c r="F409" s="20"/>
      <c r="G409" s="20"/>
    </row>
    <row r="410" spans="1:7" customFormat="1" hidden="1" x14ac:dyDescent="0.35">
      <c r="A410" s="22" t="s">
        <v>1388</v>
      </c>
      <c r="B410" s="22"/>
      <c r="C410" s="120"/>
      <c r="D410" s="22"/>
      <c r="E410" s="20"/>
      <c r="F410" s="20"/>
      <c r="G410" s="20"/>
    </row>
    <row r="411" spans="1:7" customFormat="1" hidden="1" x14ac:dyDescent="0.35">
      <c r="A411" s="22" t="s">
        <v>1389</v>
      </c>
      <c r="B411" s="22"/>
      <c r="C411" s="120"/>
      <c r="D411" s="22"/>
      <c r="E411" s="20"/>
      <c r="F411" s="20"/>
      <c r="G411" s="20"/>
    </row>
    <row r="412" spans="1:7" customFormat="1" hidden="1" x14ac:dyDescent="0.35">
      <c r="A412" s="22" t="s">
        <v>1390</v>
      </c>
      <c r="B412" s="22"/>
      <c r="C412" s="120"/>
      <c r="D412" s="22"/>
      <c r="E412" s="20"/>
      <c r="F412" s="20"/>
      <c r="G412" s="20"/>
    </row>
    <row r="413" spans="1:7" customFormat="1" hidden="1" x14ac:dyDescent="0.35">
      <c r="A413" s="22" t="s">
        <v>1391</v>
      </c>
      <c r="B413" s="22"/>
      <c r="C413" s="120"/>
      <c r="D413" s="22"/>
      <c r="E413" s="20"/>
      <c r="F413" s="20"/>
      <c r="G413" s="20"/>
    </row>
    <row r="414" spans="1:7" customFormat="1" hidden="1" x14ac:dyDescent="0.35">
      <c r="A414" s="22" t="s">
        <v>1392</v>
      </c>
      <c r="B414" s="22"/>
      <c r="C414" s="120"/>
      <c r="D414" s="22"/>
      <c r="E414" s="20"/>
      <c r="F414" s="20"/>
      <c r="G414" s="20"/>
    </row>
    <row r="415" spans="1:7" customFormat="1" hidden="1" x14ac:dyDescent="0.35">
      <c r="A415" s="22" t="s">
        <v>1393</v>
      </c>
      <c r="B415" s="22"/>
      <c r="C415" s="120"/>
      <c r="D415" s="22"/>
      <c r="E415" s="20"/>
      <c r="F415" s="20"/>
      <c r="G415" s="20"/>
    </row>
    <row r="416" spans="1:7" customFormat="1" hidden="1" x14ac:dyDescent="0.35">
      <c r="A416" s="22" t="s">
        <v>1394</v>
      </c>
      <c r="B416" s="22"/>
      <c r="C416" s="120"/>
      <c r="D416" s="22"/>
      <c r="E416" s="20"/>
      <c r="F416" s="20"/>
      <c r="G416" s="20"/>
    </row>
    <row r="417" spans="1:7" customFormat="1" hidden="1" x14ac:dyDescent="0.35">
      <c r="A417" s="22" t="s">
        <v>1395</v>
      </c>
      <c r="B417" s="22"/>
      <c r="C417" s="120"/>
      <c r="D417" s="22"/>
      <c r="E417" s="20"/>
      <c r="F417" s="20"/>
      <c r="G417" s="20"/>
    </row>
    <row r="418" spans="1:7" customFormat="1" hidden="1" x14ac:dyDescent="0.35">
      <c r="A418" s="22" t="s">
        <v>1396</v>
      </c>
      <c r="B418" s="22"/>
      <c r="C418" s="120"/>
      <c r="D418" s="22"/>
      <c r="E418" s="20"/>
      <c r="F418" s="20"/>
      <c r="G418" s="20"/>
    </row>
    <row r="419" spans="1:7" customFormat="1" hidden="1" x14ac:dyDescent="0.35">
      <c r="A419" s="22" t="s">
        <v>1397</v>
      </c>
      <c r="B419" s="22"/>
      <c r="C419" s="120"/>
      <c r="D419" s="22"/>
      <c r="E419" s="20"/>
      <c r="F419" s="20"/>
      <c r="G419" s="20"/>
    </row>
    <row r="420" spans="1:7" customFormat="1" hidden="1" x14ac:dyDescent="0.35">
      <c r="A420" s="22" t="s">
        <v>1398</v>
      </c>
      <c r="B420" s="22"/>
      <c r="C420" s="120"/>
      <c r="D420" s="22"/>
      <c r="E420" s="20"/>
      <c r="F420" s="20"/>
      <c r="G420" s="20"/>
    </row>
    <row r="421" spans="1:7" customFormat="1" hidden="1" x14ac:dyDescent="0.35">
      <c r="A421" s="22" t="s">
        <v>1399</v>
      </c>
      <c r="B421" s="22"/>
      <c r="C421" s="120"/>
      <c r="D421" s="22"/>
      <c r="E421" s="20"/>
      <c r="F421" s="20"/>
      <c r="G421" s="20"/>
    </row>
    <row r="422" spans="1:7" customFormat="1" hidden="1" x14ac:dyDescent="0.35">
      <c r="A422" s="22" t="s">
        <v>1400</v>
      </c>
      <c r="B422" s="22"/>
      <c r="C422" s="120"/>
      <c r="D422" s="22"/>
      <c r="E422" s="20"/>
      <c r="F422" s="20"/>
      <c r="G422" s="20"/>
    </row>
    <row r="423" spans="1:7" ht="18.5" hidden="1" x14ac:dyDescent="0.35">
      <c r="A423" s="89"/>
      <c r="B423" s="113" t="s">
        <v>384</v>
      </c>
      <c r="C423" s="89"/>
      <c r="D423" s="89"/>
      <c r="E423" s="89"/>
      <c r="F423" s="91"/>
      <c r="G423" s="91"/>
    </row>
    <row r="424" spans="1:7" ht="15" hidden="1" customHeight="1" x14ac:dyDescent="0.35">
      <c r="A424" s="41"/>
      <c r="B424" s="41" t="s">
        <v>1285</v>
      </c>
      <c r="C424" s="41" t="s">
        <v>580</v>
      </c>
      <c r="D424" s="41" t="s">
        <v>581</v>
      </c>
      <c r="E424" s="41"/>
      <c r="F424" s="41" t="s">
        <v>416</v>
      </c>
      <c r="G424" s="41" t="s">
        <v>582</v>
      </c>
    </row>
    <row r="425" spans="1:7" hidden="1" x14ac:dyDescent="0.35">
      <c r="A425" s="22" t="s">
        <v>1172</v>
      </c>
      <c r="B425" s="22" t="s">
        <v>584</v>
      </c>
      <c r="C425" s="96"/>
      <c r="D425" s="36"/>
      <c r="E425" s="36"/>
      <c r="F425" s="53"/>
      <c r="G425" s="53"/>
    </row>
    <row r="426" spans="1:7" hidden="1" x14ac:dyDescent="0.35">
      <c r="A426" s="36"/>
      <c r="D426" s="36"/>
      <c r="E426" s="36"/>
      <c r="F426" s="53"/>
      <c r="G426" s="53"/>
    </row>
    <row r="427" spans="1:7" hidden="1" x14ac:dyDescent="0.35">
      <c r="B427" s="22" t="s">
        <v>585</v>
      </c>
      <c r="D427" s="36"/>
      <c r="E427" s="36"/>
      <c r="F427" s="53"/>
      <c r="G427" s="53"/>
    </row>
    <row r="428" spans="1:7" hidden="1" x14ac:dyDescent="0.35">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5">
      <c r="A429" s="22" t="s">
        <v>1174</v>
      </c>
      <c r="B429" s="39"/>
      <c r="C429" s="96"/>
      <c r="D429" s="97"/>
      <c r="E429" s="36"/>
      <c r="F429" s="102" t="str">
        <f t="shared" si="22"/>
        <v/>
      </c>
      <c r="G429" s="102" t="str">
        <f t="shared" si="23"/>
        <v/>
      </c>
    </row>
    <row r="430" spans="1:7" hidden="1" x14ac:dyDescent="0.35">
      <c r="A430" s="22" t="s">
        <v>1175</v>
      </c>
      <c r="B430" s="39"/>
      <c r="C430" s="96"/>
      <c r="D430" s="97"/>
      <c r="E430" s="36"/>
      <c r="F430" s="102" t="str">
        <f t="shared" si="22"/>
        <v/>
      </c>
      <c r="G430" s="102" t="str">
        <f t="shared" si="23"/>
        <v/>
      </c>
    </row>
    <row r="431" spans="1:7" hidden="1" x14ac:dyDescent="0.35">
      <c r="A431" s="22" t="s">
        <v>1176</v>
      </c>
      <c r="B431" s="39"/>
      <c r="C431" s="96"/>
      <c r="D431" s="97"/>
      <c r="E431" s="36"/>
      <c r="F431" s="102" t="str">
        <f t="shared" si="22"/>
        <v/>
      </c>
      <c r="G431" s="102" t="str">
        <f t="shared" si="23"/>
        <v/>
      </c>
    </row>
    <row r="432" spans="1:7" hidden="1" x14ac:dyDescent="0.35">
      <c r="A432" s="22" t="s">
        <v>1177</v>
      </c>
      <c r="B432" s="39"/>
      <c r="C432" s="96"/>
      <c r="D432" s="97"/>
      <c r="E432" s="36"/>
      <c r="F432" s="102" t="str">
        <f t="shared" si="22"/>
        <v/>
      </c>
      <c r="G432" s="102" t="str">
        <f t="shared" si="23"/>
        <v/>
      </c>
    </row>
    <row r="433" spans="1:7" hidden="1" x14ac:dyDescent="0.35">
      <c r="A433" s="22" t="s">
        <v>1178</v>
      </c>
      <c r="B433" s="39"/>
      <c r="C433" s="96"/>
      <c r="D433" s="97"/>
      <c r="E433" s="36"/>
      <c r="F433" s="102" t="str">
        <f t="shared" si="22"/>
        <v/>
      </c>
      <c r="G433" s="102" t="str">
        <f t="shared" si="23"/>
        <v/>
      </c>
    </row>
    <row r="434" spans="1:7" hidden="1" x14ac:dyDescent="0.35">
      <c r="A434" s="22" t="s">
        <v>1179</v>
      </c>
      <c r="B434" s="39"/>
      <c r="C434" s="96"/>
      <c r="D434" s="97"/>
      <c r="E434" s="36"/>
      <c r="F434" s="102" t="str">
        <f t="shared" si="22"/>
        <v/>
      </c>
      <c r="G434" s="102" t="str">
        <f t="shared" si="23"/>
        <v/>
      </c>
    </row>
    <row r="435" spans="1:7" hidden="1" x14ac:dyDescent="0.35">
      <c r="A435" s="22" t="s">
        <v>1180</v>
      </c>
      <c r="B435" s="39"/>
      <c r="C435" s="96"/>
      <c r="D435" s="97"/>
      <c r="E435" s="36"/>
      <c r="F435" s="102" t="str">
        <f t="shared" si="22"/>
        <v/>
      </c>
      <c r="G435" s="102" t="str">
        <f t="shared" si="23"/>
        <v/>
      </c>
    </row>
    <row r="436" spans="1:7" hidden="1" x14ac:dyDescent="0.35">
      <c r="A436" s="22" t="s">
        <v>1181</v>
      </c>
      <c r="B436" s="39"/>
      <c r="C436" s="96"/>
      <c r="D436" s="97"/>
      <c r="E436" s="36"/>
      <c r="F436" s="102" t="str">
        <f t="shared" si="22"/>
        <v/>
      </c>
      <c r="G436" s="102" t="str">
        <f t="shared" si="23"/>
        <v/>
      </c>
    </row>
    <row r="437" spans="1:7" hidden="1" x14ac:dyDescent="0.35">
      <c r="A437" s="22" t="s">
        <v>1286</v>
      </c>
      <c r="B437" s="39"/>
      <c r="C437" s="96"/>
      <c r="D437" s="97"/>
      <c r="E437" s="39"/>
      <c r="F437" s="102" t="str">
        <f t="shared" si="22"/>
        <v/>
      </c>
      <c r="G437" s="102" t="str">
        <f t="shared" si="23"/>
        <v/>
      </c>
    </row>
    <row r="438" spans="1:7" hidden="1" x14ac:dyDescent="0.35">
      <c r="A438" s="22" t="s">
        <v>1287</v>
      </c>
      <c r="B438" s="39"/>
      <c r="C438" s="96"/>
      <c r="D438" s="97"/>
      <c r="E438" s="39"/>
      <c r="F438" s="102" t="str">
        <f t="shared" si="22"/>
        <v/>
      </c>
      <c r="G438" s="102" t="str">
        <f t="shared" si="23"/>
        <v/>
      </c>
    </row>
    <row r="439" spans="1:7" hidden="1" x14ac:dyDescent="0.35">
      <c r="A439" s="22" t="s">
        <v>1288</v>
      </c>
      <c r="B439" s="39"/>
      <c r="C439" s="96"/>
      <c r="D439" s="97"/>
      <c r="E439" s="39"/>
      <c r="F439" s="102" t="str">
        <f t="shared" si="22"/>
        <v/>
      </c>
      <c r="G439" s="102" t="str">
        <f t="shared" si="23"/>
        <v/>
      </c>
    </row>
    <row r="440" spans="1:7" hidden="1" x14ac:dyDescent="0.35">
      <c r="A440" s="22" t="s">
        <v>1289</v>
      </c>
      <c r="B440" s="39"/>
      <c r="C440" s="96"/>
      <c r="D440" s="97"/>
      <c r="E440" s="39"/>
      <c r="F440" s="102" t="str">
        <f t="shared" si="22"/>
        <v/>
      </c>
      <c r="G440" s="102" t="str">
        <f t="shared" si="23"/>
        <v/>
      </c>
    </row>
    <row r="441" spans="1:7" hidden="1" x14ac:dyDescent="0.35">
      <c r="A441" s="22" t="s">
        <v>1290</v>
      </c>
      <c r="B441" s="39"/>
      <c r="C441" s="96"/>
      <c r="D441" s="97"/>
      <c r="E441" s="39"/>
      <c r="F441" s="102" t="str">
        <f t="shared" si="22"/>
        <v/>
      </c>
      <c r="G441" s="102" t="str">
        <f t="shared" si="23"/>
        <v/>
      </c>
    </row>
    <row r="442" spans="1:7" hidden="1" x14ac:dyDescent="0.35">
      <c r="A442" s="22" t="s">
        <v>1291</v>
      </c>
      <c r="B442" s="39"/>
      <c r="C442" s="96"/>
      <c r="D442" s="97"/>
      <c r="E442" s="39"/>
      <c r="F442" s="102" t="str">
        <f t="shared" si="22"/>
        <v/>
      </c>
      <c r="G442" s="102" t="str">
        <f t="shared" si="23"/>
        <v/>
      </c>
    </row>
    <row r="443" spans="1:7" hidden="1" x14ac:dyDescent="0.35">
      <c r="A443" s="22" t="s">
        <v>1292</v>
      </c>
      <c r="B443" s="39"/>
      <c r="C443" s="96"/>
      <c r="D443" s="97"/>
      <c r="F443" s="102" t="str">
        <f t="shared" si="22"/>
        <v/>
      </c>
      <c r="G443" s="102" t="str">
        <f t="shared" si="23"/>
        <v/>
      </c>
    </row>
    <row r="444" spans="1:7" hidden="1" x14ac:dyDescent="0.35">
      <c r="A444" s="22" t="s">
        <v>1293</v>
      </c>
      <c r="B444" s="39"/>
      <c r="C444" s="96"/>
      <c r="D444" s="97"/>
      <c r="E444" s="87"/>
      <c r="F444" s="102" t="str">
        <f t="shared" si="22"/>
        <v/>
      </c>
      <c r="G444" s="102" t="str">
        <f t="shared" si="23"/>
        <v/>
      </c>
    </row>
    <row r="445" spans="1:7" hidden="1" x14ac:dyDescent="0.35">
      <c r="A445" s="22" t="s">
        <v>1294</v>
      </c>
      <c r="B445" s="39"/>
      <c r="C445" s="96"/>
      <c r="D445" s="97"/>
      <c r="E445" s="87"/>
      <c r="F445" s="102" t="str">
        <f t="shared" si="22"/>
        <v/>
      </c>
      <c r="G445" s="102" t="str">
        <f t="shared" si="23"/>
        <v/>
      </c>
    </row>
    <row r="446" spans="1:7" hidden="1" x14ac:dyDescent="0.35">
      <c r="A446" s="22" t="s">
        <v>1295</v>
      </c>
      <c r="B446" s="39"/>
      <c r="C446" s="96"/>
      <c r="D446" s="97"/>
      <c r="E446" s="87"/>
      <c r="F446" s="102" t="str">
        <f t="shared" si="22"/>
        <v/>
      </c>
      <c r="G446" s="102" t="str">
        <f t="shared" si="23"/>
        <v/>
      </c>
    </row>
    <row r="447" spans="1:7" hidden="1" x14ac:dyDescent="0.35">
      <c r="A447" s="22" t="s">
        <v>1296</v>
      </c>
      <c r="B447" s="39"/>
      <c r="C447" s="96"/>
      <c r="D447" s="97"/>
      <c r="E447" s="87"/>
      <c r="F447" s="102" t="str">
        <f t="shared" si="22"/>
        <v/>
      </c>
      <c r="G447" s="102" t="str">
        <f t="shared" si="23"/>
        <v/>
      </c>
    </row>
    <row r="448" spans="1:7" hidden="1" x14ac:dyDescent="0.35">
      <c r="A448" s="22" t="s">
        <v>1297</v>
      </c>
      <c r="B448" s="39"/>
      <c r="C448" s="96"/>
      <c r="D448" s="97"/>
      <c r="E448" s="87"/>
      <c r="F448" s="102" t="str">
        <f t="shared" si="22"/>
        <v/>
      </c>
      <c r="G448" s="102" t="str">
        <f t="shared" si="23"/>
        <v/>
      </c>
    </row>
    <row r="449" spans="1:7" hidden="1" x14ac:dyDescent="0.35">
      <c r="A449" s="22" t="s">
        <v>1298</v>
      </c>
      <c r="B449" s="39"/>
      <c r="C449" s="96"/>
      <c r="D449" s="97"/>
      <c r="E449" s="87"/>
      <c r="F449" s="102" t="str">
        <f t="shared" si="22"/>
        <v/>
      </c>
      <c r="G449" s="102" t="str">
        <f t="shared" si="23"/>
        <v/>
      </c>
    </row>
    <row r="450" spans="1:7" hidden="1" x14ac:dyDescent="0.35">
      <c r="A450" s="22" t="s">
        <v>1299</v>
      </c>
      <c r="B450" s="39"/>
      <c r="C450" s="96"/>
      <c r="D450" s="97"/>
      <c r="E450" s="87"/>
      <c r="F450" s="102" t="str">
        <f t="shared" si="22"/>
        <v/>
      </c>
      <c r="G450" s="102" t="str">
        <f t="shared" si="23"/>
        <v/>
      </c>
    </row>
    <row r="451" spans="1:7" hidden="1" x14ac:dyDescent="0.35">
      <c r="A451" s="22" t="s">
        <v>1300</v>
      </c>
      <c r="B451" s="39"/>
      <c r="C451" s="96"/>
      <c r="D451" s="97"/>
      <c r="E451" s="87"/>
      <c r="F451" s="102" t="str">
        <f t="shared" si="22"/>
        <v/>
      </c>
      <c r="G451" s="102" t="str">
        <f t="shared" si="23"/>
        <v/>
      </c>
    </row>
    <row r="452" spans="1:7" hidden="1" x14ac:dyDescent="0.35">
      <c r="A452" s="22" t="s">
        <v>1301</v>
      </c>
      <c r="B452" s="39" t="s">
        <v>87</v>
      </c>
      <c r="C452" s="98">
        <f>SUM(C428:C451)</f>
        <v>0</v>
      </c>
      <c r="D452" s="46">
        <f>SUM(D428:D451)</f>
        <v>0</v>
      </c>
      <c r="E452" s="87"/>
      <c r="F452" s="111">
        <f>SUM(F428:F451)</f>
        <v>0</v>
      </c>
      <c r="G452" s="111">
        <f>SUM(G428:G451)</f>
        <v>0</v>
      </c>
    </row>
    <row r="453" spans="1:7" ht="15" customHeight="1" x14ac:dyDescent="0.35">
      <c r="A453" s="41"/>
      <c r="B453" s="41" t="s">
        <v>1302</v>
      </c>
      <c r="C453" s="41" t="s">
        <v>580</v>
      </c>
      <c r="D453" s="41" t="s">
        <v>581</v>
      </c>
      <c r="E453" s="41"/>
      <c r="F453" s="41" t="s">
        <v>416</v>
      </c>
      <c r="G453" s="41" t="s">
        <v>582</v>
      </c>
    </row>
    <row r="454" spans="1:7" x14ac:dyDescent="0.35">
      <c r="A454" s="22" t="s">
        <v>1182</v>
      </c>
      <c r="B454" s="22" t="s">
        <v>613</v>
      </c>
      <c r="C454" s="93" t="s">
        <v>735</v>
      </c>
      <c r="G454" s="22"/>
    </row>
    <row r="455" spans="1:7" x14ac:dyDescent="0.35">
      <c r="G455" s="22"/>
    </row>
    <row r="456" spans="1:7" x14ac:dyDescent="0.35">
      <c r="B456" s="39" t="s">
        <v>614</v>
      </c>
      <c r="G456" s="22"/>
    </row>
    <row r="457" spans="1:7" x14ac:dyDescent="0.35">
      <c r="A457" s="22" t="s">
        <v>1183</v>
      </c>
      <c r="B457" s="22" t="s">
        <v>616</v>
      </c>
      <c r="C457" s="96" t="s">
        <v>735</v>
      </c>
      <c r="D457" s="97" t="s">
        <v>735</v>
      </c>
      <c r="F457" s="102" t="str">
        <f>IF($C$465=0,"",IF(C457="[for completion]","",C457/$C$465))</f>
        <v/>
      </c>
      <c r="G457" s="102" t="str">
        <f>IF($D$465=0,"",IF(D457="[for completion]","",D457/$D$465))</f>
        <v/>
      </c>
    </row>
    <row r="458" spans="1:7" x14ac:dyDescent="0.35">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5">
      <c r="A459" s="22" t="s">
        <v>1185</v>
      </c>
      <c r="B459" s="22" t="s">
        <v>620</v>
      </c>
      <c r="C459" s="96" t="s">
        <v>735</v>
      </c>
      <c r="D459" s="97" t="s">
        <v>735</v>
      </c>
      <c r="F459" s="102" t="str">
        <f t="shared" si="24"/>
        <v/>
      </c>
      <c r="G459" s="102" t="str">
        <f t="shared" si="25"/>
        <v/>
      </c>
    </row>
    <row r="460" spans="1:7" x14ac:dyDescent="0.35">
      <c r="A460" s="22" t="s">
        <v>1186</v>
      </c>
      <c r="B460" s="22" t="s">
        <v>622</v>
      </c>
      <c r="C460" s="96" t="s">
        <v>735</v>
      </c>
      <c r="D460" s="97" t="s">
        <v>735</v>
      </c>
      <c r="F460" s="102" t="str">
        <f t="shared" si="24"/>
        <v/>
      </c>
      <c r="G460" s="102" t="str">
        <f t="shared" si="25"/>
        <v/>
      </c>
    </row>
    <row r="461" spans="1:7" x14ac:dyDescent="0.35">
      <c r="A461" s="22" t="s">
        <v>1187</v>
      </c>
      <c r="B461" s="22" t="s">
        <v>624</v>
      </c>
      <c r="C461" s="96" t="s">
        <v>735</v>
      </c>
      <c r="D461" s="97" t="s">
        <v>735</v>
      </c>
      <c r="F461" s="102" t="str">
        <f t="shared" si="24"/>
        <v/>
      </c>
      <c r="G461" s="102" t="str">
        <f t="shared" si="25"/>
        <v/>
      </c>
    </row>
    <row r="462" spans="1:7" x14ac:dyDescent="0.35">
      <c r="A462" s="22" t="s">
        <v>1188</v>
      </c>
      <c r="B462" s="22" t="s">
        <v>626</v>
      </c>
      <c r="C462" s="96" t="s">
        <v>735</v>
      </c>
      <c r="D462" s="97" t="s">
        <v>735</v>
      </c>
      <c r="F462" s="102" t="str">
        <f t="shared" si="24"/>
        <v/>
      </c>
      <c r="G462" s="102" t="str">
        <f t="shared" si="25"/>
        <v/>
      </c>
    </row>
    <row r="463" spans="1:7" x14ac:dyDescent="0.35">
      <c r="A463" s="22" t="s">
        <v>1189</v>
      </c>
      <c r="B463" s="22" t="s">
        <v>628</v>
      </c>
      <c r="C463" s="96" t="s">
        <v>735</v>
      </c>
      <c r="D463" s="97" t="s">
        <v>735</v>
      </c>
      <c r="F463" s="102" t="str">
        <f t="shared" si="24"/>
        <v/>
      </c>
      <c r="G463" s="102" t="str">
        <f t="shared" si="25"/>
        <v/>
      </c>
    </row>
    <row r="464" spans="1:7" x14ac:dyDescent="0.35">
      <c r="A464" s="22" t="s">
        <v>1190</v>
      </c>
      <c r="B464" s="22" t="s">
        <v>630</v>
      </c>
      <c r="C464" s="96" t="s">
        <v>735</v>
      </c>
      <c r="D464" s="97" t="s">
        <v>735</v>
      </c>
      <c r="F464" s="102" t="str">
        <f t="shared" si="24"/>
        <v/>
      </c>
      <c r="G464" s="102" t="str">
        <f t="shared" si="25"/>
        <v/>
      </c>
    </row>
    <row r="465" spans="1:7" x14ac:dyDescent="0.35">
      <c r="A465" s="22" t="s">
        <v>1191</v>
      </c>
      <c r="B465" s="48" t="s">
        <v>87</v>
      </c>
      <c r="C465" s="96">
        <f>SUM(C457:C464)</f>
        <v>0</v>
      </c>
      <c r="D465" s="97">
        <f>SUM(D457:D464)</f>
        <v>0</v>
      </c>
      <c r="F465" s="93">
        <f>SUM(F457:F464)</f>
        <v>0</v>
      </c>
      <c r="G465" s="93">
        <f>SUM(G457:G464)</f>
        <v>0</v>
      </c>
    </row>
    <row r="466" spans="1:7" hidden="1" outlineLevel="1" x14ac:dyDescent="0.35">
      <c r="A466" s="22" t="s">
        <v>1192</v>
      </c>
      <c r="B466" s="50"/>
      <c r="C466" s="96"/>
      <c r="D466" s="97"/>
      <c r="F466" s="102" t="str">
        <f t="shared" si="24"/>
        <v/>
      </c>
      <c r="G466" s="102" t="str">
        <f t="shared" si="25"/>
        <v/>
      </c>
    </row>
    <row r="467" spans="1:7" hidden="1" outlineLevel="1" x14ac:dyDescent="0.35">
      <c r="A467" s="22" t="s">
        <v>1193</v>
      </c>
      <c r="B467" s="50"/>
      <c r="C467" s="96"/>
      <c r="D467" s="97"/>
      <c r="F467" s="102" t="str">
        <f t="shared" si="24"/>
        <v/>
      </c>
      <c r="G467" s="102" t="str">
        <f t="shared" si="25"/>
        <v/>
      </c>
    </row>
    <row r="468" spans="1:7" hidden="1" outlineLevel="1" x14ac:dyDescent="0.35">
      <c r="A468" s="22" t="s">
        <v>1194</v>
      </c>
      <c r="B468" s="50"/>
      <c r="C468" s="96"/>
      <c r="D468" s="97"/>
      <c r="F468" s="102" t="str">
        <f t="shared" si="24"/>
        <v/>
      </c>
      <c r="G468" s="102" t="str">
        <f t="shared" si="25"/>
        <v/>
      </c>
    </row>
    <row r="469" spans="1:7" hidden="1" outlineLevel="1" x14ac:dyDescent="0.35">
      <c r="A469" s="22" t="s">
        <v>1195</v>
      </c>
      <c r="B469" s="50"/>
      <c r="C469" s="96"/>
      <c r="D469" s="97"/>
      <c r="F469" s="102" t="str">
        <f t="shared" si="24"/>
        <v/>
      </c>
      <c r="G469" s="102" t="str">
        <f t="shared" si="25"/>
        <v/>
      </c>
    </row>
    <row r="470" spans="1:7" hidden="1" outlineLevel="1" x14ac:dyDescent="0.35">
      <c r="A470" s="22" t="s">
        <v>1196</v>
      </c>
      <c r="B470" s="50"/>
      <c r="C470" s="96"/>
      <c r="D470" s="97"/>
      <c r="F470" s="102" t="str">
        <f t="shared" si="24"/>
        <v/>
      </c>
      <c r="G470" s="102" t="str">
        <f t="shared" si="25"/>
        <v/>
      </c>
    </row>
    <row r="471" spans="1:7" hidden="1" outlineLevel="1" x14ac:dyDescent="0.35">
      <c r="A471" s="22" t="s">
        <v>1197</v>
      </c>
      <c r="B471" s="50"/>
      <c r="C471" s="96"/>
      <c r="D471" s="97"/>
      <c r="F471" s="102" t="str">
        <f t="shared" si="24"/>
        <v/>
      </c>
      <c r="G471" s="102" t="str">
        <f t="shared" si="25"/>
        <v/>
      </c>
    </row>
    <row r="472" spans="1:7" hidden="1" outlineLevel="1" x14ac:dyDescent="0.35">
      <c r="A472" s="22" t="s">
        <v>1198</v>
      </c>
      <c r="B472" s="50"/>
      <c r="F472" s="47"/>
      <c r="G472" s="47"/>
    </row>
    <row r="473" spans="1:7" hidden="1" outlineLevel="1" x14ac:dyDescent="0.35">
      <c r="A473" s="22" t="s">
        <v>1199</v>
      </c>
      <c r="B473" s="50"/>
      <c r="F473" s="47"/>
      <c r="G473" s="47"/>
    </row>
    <row r="474" spans="1:7" hidden="1" outlineLevel="1" x14ac:dyDescent="0.35">
      <c r="A474" s="22" t="s">
        <v>1200</v>
      </c>
      <c r="B474" s="50"/>
      <c r="F474" s="87"/>
      <c r="G474" s="87"/>
    </row>
    <row r="475" spans="1:7" ht="15" customHeight="1" collapsed="1" x14ac:dyDescent="0.35">
      <c r="A475" s="41"/>
      <c r="B475" s="41" t="s">
        <v>1306</v>
      </c>
      <c r="C475" s="41" t="s">
        <v>580</v>
      </c>
      <c r="D475" s="41" t="s">
        <v>581</v>
      </c>
      <c r="E475" s="41"/>
      <c r="F475" s="41" t="s">
        <v>416</v>
      </c>
      <c r="G475" s="41" t="s">
        <v>582</v>
      </c>
    </row>
    <row r="476" spans="1:7" x14ac:dyDescent="0.35">
      <c r="A476" s="22" t="s">
        <v>1225</v>
      </c>
      <c r="B476" s="22" t="s">
        <v>613</v>
      </c>
      <c r="C476" s="93" t="s">
        <v>735</v>
      </c>
      <c r="G476" s="22"/>
    </row>
    <row r="477" spans="1:7" x14ac:dyDescent="0.35">
      <c r="G477" s="22"/>
    </row>
    <row r="478" spans="1:7" x14ac:dyDescent="0.35">
      <c r="B478" s="39" t="s">
        <v>614</v>
      </c>
      <c r="G478" s="22"/>
    </row>
    <row r="479" spans="1:7" x14ac:dyDescent="0.35">
      <c r="A479" s="22" t="s">
        <v>1226</v>
      </c>
      <c r="B479" s="22" t="s">
        <v>616</v>
      </c>
      <c r="C479" s="96" t="s">
        <v>735</v>
      </c>
      <c r="D479" s="97" t="s">
        <v>735</v>
      </c>
      <c r="F479" s="102" t="str">
        <f>IF($C$487=0,"",IF(C479="[Mark as ND1 if not relevant]","",C479/$C$487))</f>
        <v/>
      </c>
      <c r="G479" s="102" t="str">
        <f>IF($D$487=0,"",IF(D479="[Mark as ND1 if not relevant]","",D479/$D$487))</f>
        <v/>
      </c>
    </row>
    <row r="480" spans="1:7" x14ac:dyDescent="0.35">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5">
      <c r="A481" s="22" t="s">
        <v>1228</v>
      </c>
      <c r="B481" s="22" t="s">
        <v>620</v>
      </c>
      <c r="C481" s="96" t="s">
        <v>735</v>
      </c>
      <c r="D481" s="97" t="s">
        <v>735</v>
      </c>
      <c r="F481" s="102" t="str">
        <f t="shared" si="26"/>
        <v/>
      </c>
      <c r="G481" s="102" t="str">
        <f t="shared" si="27"/>
        <v/>
      </c>
    </row>
    <row r="482" spans="1:7" x14ac:dyDescent="0.35">
      <c r="A482" s="22" t="s">
        <v>1229</v>
      </c>
      <c r="B482" s="22" t="s">
        <v>622</v>
      </c>
      <c r="C482" s="96" t="s">
        <v>735</v>
      </c>
      <c r="D482" s="97" t="s">
        <v>735</v>
      </c>
      <c r="F482" s="102" t="str">
        <f t="shared" si="26"/>
        <v/>
      </c>
      <c r="G482" s="102" t="str">
        <f t="shared" si="27"/>
        <v/>
      </c>
    </row>
    <row r="483" spans="1:7" x14ac:dyDescent="0.35">
      <c r="A483" s="22" t="s">
        <v>1230</v>
      </c>
      <c r="B483" s="22" t="s">
        <v>624</v>
      </c>
      <c r="C483" s="96" t="s">
        <v>735</v>
      </c>
      <c r="D483" s="97" t="s">
        <v>735</v>
      </c>
      <c r="F483" s="102" t="str">
        <f t="shared" si="26"/>
        <v/>
      </c>
      <c r="G483" s="102" t="str">
        <f t="shared" si="27"/>
        <v/>
      </c>
    </row>
    <row r="484" spans="1:7" x14ac:dyDescent="0.35">
      <c r="A484" s="22" t="s">
        <v>1231</v>
      </c>
      <c r="B484" s="22" t="s">
        <v>626</v>
      </c>
      <c r="C484" s="96" t="s">
        <v>735</v>
      </c>
      <c r="D484" s="97" t="s">
        <v>735</v>
      </c>
      <c r="F484" s="102" t="str">
        <f t="shared" si="26"/>
        <v/>
      </c>
      <c r="G484" s="102" t="str">
        <f t="shared" si="27"/>
        <v/>
      </c>
    </row>
    <row r="485" spans="1:7" x14ac:dyDescent="0.35">
      <c r="A485" s="22" t="s">
        <v>1232</v>
      </c>
      <c r="B485" s="22" t="s">
        <v>628</v>
      </c>
      <c r="C485" s="96" t="s">
        <v>735</v>
      </c>
      <c r="D485" s="97" t="s">
        <v>735</v>
      </c>
      <c r="F485" s="102" t="str">
        <f t="shared" si="26"/>
        <v/>
      </c>
      <c r="G485" s="102" t="str">
        <f t="shared" si="27"/>
        <v/>
      </c>
    </row>
    <row r="486" spans="1:7" x14ac:dyDescent="0.35">
      <c r="A486" s="22" t="s">
        <v>1233</v>
      </c>
      <c r="B486" s="22" t="s">
        <v>630</v>
      </c>
      <c r="C486" s="96" t="s">
        <v>735</v>
      </c>
      <c r="D486" s="97" t="s">
        <v>735</v>
      </c>
      <c r="F486" s="102" t="str">
        <f t="shared" si="26"/>
        <v/>
      </c>
      <c r="G486" s="102" t="str">
        <f t="shared" si="27"/>
        <v/>
      </c>
    </row>
    <row r="487" spans="1:7" x14ac:dyDescent="0.35">
      <c r="A487" s="22" t="s">
        <v>1234</v>
      </c>
      <c r="B487" s="48" t="s">
        <v>87</v>
      </c>
      <c r="C487" s="96">
        <f>SUM(C479:C486)</f>
        <v>0</v>
      </c>
      <c r="D487" s="97">
        <f>SUM(D479:D486)</f>
        <v>0</v>
      </c>
      <c r="F487" s="93">
        <f>SUM(F479:F486)</f>
        <v>0</v>
      </c>
      <c r="G487" s="93">
        <f>SUM(G479:G486)</f>
        <v>0</v>
      </c>
    </row>
    <row r="488" spans="1:7" hidden="1" outlineLevel="1" x14ac:dyDescent="0.35">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5">
      <c r="A489" s="22" t="s">
        <v>1236</v>
      </c>
      <c r="B489" s="50"/>
      <c r="C489" s="96"/>
      <c r="D489" s="97"/>
      <c r="F489" s="102" t="str">
        <f t="shared" si="28"/>
        <v/>
      </c>
      <c r="G489" s="102" t="str">
        <f t="shared" si="29"/>
        <v/>
      </c>
    </row>
    <row r="490" spans="1:7" hidden="1" outlineLevel="1" x14ac:dyDescent="0.35">
      <c r="A490" s="22" t="s">
        <v>1237</v>
      </c>
      <c r="B490" s="50"/>
      <c r="C490" s="96"/>
      <c r="D490" s="97"/>
      <c r="F490" s="102" t="str">
        <f t="shared" si="28"/>
        <v/>
      </c>
      <c r="G490" s="102" t="str">
        <f t="shared" si="29"/>
        <v/>
      </c>
    </row>
    <row r="491" spans="1:7" hidden="1" outlineLevel="1" x14ac:dyDescent="0.35">
      <c r="A491" s="22" t="s">
        <v>1238</v>
      </c>
      <c r="B491" s="50"/>
      <c r="C491" s="96"/>
      <c r="D491" s="97"/>
      <c r="F491" s="102" t="str">
        <f t="shared" si="28"/>
        <v/>
      </c>
      <c r="G491" s="102" t="str">
        <f t="shared" si="29"/>
        <v/>
      </c>
    </row>
    <row r="492" spans="1:7" hidden="1" outlineLevel="1" x14ac:dyDescent="0.35">
      <c r="A492" s="22" t="s">
        <v>1239</v>
      </c>
      <c r="B492" s="50"/>
      <c r="C492" s="96"/>
      <c r="D492" s="97"/>
      <c r="F492" s="102" t="str">
        <f t="shared" si="28"/>
        <v/>
      </c>
      <c r="G492" s="102" t="str">
        <f t="shared" si="29"/>
        <v/>
      </c>
    </row>
    <row r="493" spans="1:7" hidden="1" outlineLevel="1" x14ac:dyDescent="0.35">
      <c r="A493" s="22" t="s">
        <v>1240</v>
      </c>
      <c r="B493" s="50"/>
      <c r="C493" s="96"/>
      <c r="D493" s="97"/>
      <c r="F493" s="102" t="str">
        <f t="shared" si="28"/>
        <v/>
      </c>
      <c r="G493" s="102" t="str">
        <f t="shared" si="29"/>
        <v/>
      </c>
    </row>
    <row r="494" spans="1:7" hidden="1" outlineLevel="1" x14ac:dyDescent="0.35">
      <c r="A494" s="22" t="s">
        <v>1241</v>
      </c>
      <c r="B494" s="50"/>
      <c r="F494" s="102"/>
      <c r="G494" s="102"/>
    </row>
    <row r="495" spans="1:7" hidden="1" outlineLevel="1" x14ac:dyDescent="0.35">
      <c r="A495" s="22" t="s">
        <v>1242</v>
      </c>
      <c r="B495" s="50"/>
      <c r="F495" s="102"/>
      <c r="G495" s="102"/>
    </row>
    <row r="496" spans="1:7" hidden="1" outlineLevel="1" x14ac:dyDescent="0.35">
      <c r="A496" s="22" t="s">
        <v>1243</v>
      </c>
      <c r="B496" s="50"/>
      <c r="F496" s="102"/>
      <c r="G496" s="93"/>
    </row>
    <row r="497" spans="1:7" ht="15" customHeight="1" collapsed="1" x14ac:dyDescent="0.35">
      <c r="A497" s="41"/>
      <c r="B497" s="41" t="s">
        <v>1307</v>
      </c>
      <c r="C497" s="41" t="s">
        <v>689</v>
      </c>
      <c r="D497" s="41"/>
      <c r="E497" s="41"/>
      <c r="F497" s="41"/>
      <c r="G497" s="44"/>
    </row>
    <row r="498" spans="1:7" x14ac:dyDescent="0.35">
      <c r="A498" s="22" t="s">
        <v>1308</v>
      </c>
      <c r="B498" s="39" t="s">
        <v>690</v>
      </c>
      <c r="C498" s="93" t="s">
        <v>735</v>
      </c>
      <c r="G498" s="22"/>
    </row>
    <row r="499" spans="1:7" x14ac:dyDescent="0.35">
      <c r="A499" s="22" t="s">
        <v>1309</v>
      </c>
      <c r="B499" s="39" t="s">
        <v>691</v>
      </c>
      <c r="C499" s="93" t="s">
        <v>735</v>
      </c>
      <c r="G499" s="22"/>
    </row>
    <row r="500" spans="1:7" x14ac:dyDescent="0.35">
      <c r="A500" s="22" t="s">
        <v>1310</v>
      </c>
      <c r="B500" s="39" t="s">
        <v>692</v>
      </c>
      <c r="C500" s="93" t="s">
        <v>735</v>
      </c>
      <c r="G500" s="22"/>
    </row>
    <row r="501" spans="1:7" x14ac:dyDescent="0.35">
      <c r="A501" s="22" t="s">
        <v>1311</v>
      </c>
      <c r="B501" s="39" t="s">
        <v>693</v>
      </c>
      <c r="C501" s="93" t="s">
        <v>735</v>
      </c>
      <c r="G501" s="22"/>
    </row>
    <row r="502" spans="1:7" x14ac:dyDescent="0.35">
      <c r="A502" s="22" t="s">
        <v>1312</v>
      </c>
      <c r="B502" s="39" t="s">
        <v>694</v>
      </c>
      <c r="C502" s="93" t="s">
        <v>735</v>
      </c>
      <c r="G502" s="22"/>
    </row>
    <row r="503" spans="1:7" x14ac:dyDescent="0.35">
      <c r="A503" s="22" t="s">
        <v>1313</v>
      </c>
      <c r="B503" s="39" t="s">
        <v>695</v>
      </c>
      <c r="C503" s="93" t="s">
        <v>735</v>
      </c>
      <c r="G503" s="22"/>
    </row>
    <row r="504" spans="1:7" x14ac:dyDescent="0.35">
      <c r="A504" s="22" t="s">
        <v>1314</v>
      </c>
      <c r="B504" s="39" t="s">
        <v>696</v>
      </c>
      <c r="C504" s="93" t="s">
        <v>735</v>
      </c>
      <c r="G504" s="22"/>
    </row>
    <row r="505" spans="1:7" x14ac:dyDescent="0.35">
      <c r="A505" s="22" t="s">
        <v>1315</v>
      </c>
      <c r="B505" s="39" t="s">
        <v>1246</v>
      </c>
      <c r="C505" s="93" t="s">
        <v>735</v>
      </c>
      <c r="G505" s="22"/>
    </row>
    <row r="506" spans="1:7" x14ac:dyDescent="0.35">
      <c r="A506" s="22" t="s">
        <v>1316</v>
      </c>
      <c r="B506" s="39" t="s">
        <v>1247</v>
      </c>
      <c r="C506" s="93" t="s">
        <v>735</v>
      </c>
      <c r="G506" s="22"/>
    </row>
    <row r="507" spans="1:7" x14ac:dyDescent="0.35">
      <c r="A507" s="22" t="s">
        <v>1317</v>
      </c>
      <c r="B507" s="39" t="s">
        <v>1248</v>
      </c>
      <c r="C507" s="93" t="s">
        <v>735</v>
      </c>
      <c r="G507" s="22"/>
    </row>
    <row r="508" spans="1:7" x14ac:dyDescent="0.35">
      <c r="A508" s="22" t="s">
        <v>1318</v>
      </c>
      <c r="B508" s="39" t="s">
        <v>697</v>
      </c>
      <c r="C508" s="93" t="s">
        <v>735</v>
      </c>
      <c r="G508" s="22"/>
    </row>
    <row r="509" spans="1:7" x14ac:dyDescent="0.35">
      <c r="A509" s="22" t="s">
        <v>1319</v>
      </c>
      <c r="B509" s="39" t="s">
        <v>1598</v>
      </c>
      <c r="C509" s="93" t="s">
        <v>735</v>
      </c>
      <c r="G509" s="22"/>
    </row>
    <row r="510" spans="1:7" x14ac:dyDescent="0.35">
      <c r="A510" s="22" t="s">
        <v>1320</v>
      </c>
      <c r="B510" s="39" t="s">
        <v>85</v>
      </c>
      <c r="C510" s="93" t="s">
        <v>735</v>
      </c>
      <c r="G510" s="22"/>
    </row>
    <row r="511" spans="1:7" hidden="1" outlineLevel="1" x14ac:dyDescent="0.35">
      <c r="A511" s="22" t="s">
        <v>1321</v>
      </c>
      <c r="B511" s="50" t="s">
        <v>1249</v>
      </c>
      <c r="C511" s="93"/>
      <c r="G511" s="22"/>
    </row>
    <row r="512" spans="1:7" hidden="1" outlineLevel="1" x14ac:dyDescent="0.35">
      <c r="A512" s="22" t="s">
        <v>1322</v>
      </c>
      <c r="B512" s="50"/>
      <c r="C512" s="93"/>
      <c r="G512" s="22"/>
    </row>
    <row r="513" spans="1:7" hidden="1" outlineLevel="1" x14ac:dyDescent="0.35">
      <c r="A513" s="22" t="s">
        <v>1323</v>
      </c>
      <c r="B513" s="50"/>
      <c r="C513" s="93"/>
      <c r="G513" s="22"/>
    </row>
    <row r="514" spans="1:7" hidden="1" outlineLevel="1" x14ac:dyDescent="0.35">
      <c r="A514" s="22" t="s">
        <v>1324</v>
      </c>
      <c r="B514" s="50"/>
      <c r="C514" s="93"/>
      <c r="G514" s="22"/>
    </row>
    <row r="515" spans="1:7" hidden="1" outlineLevel="1" x14ac:dyDescent="0.35">
      <c r="A515" s="22" t="s">
        <v>1325</v>
      </c>
      <c r="B515" s="50"/>
      <c r="C515" s="93"/>
      <c r="G515" s="22"/>
    </row>
    <row r="516" spans="1:7" hidden="1" outlineLevel="1" x14ac:dyDescent="0.35">
      <c r="A516" s="22" t="s">
        <v>1326</v>
      </c>
      <c r="B516" s="50"/>
      <c r="C516" s="93"/>
      <c r="G516" s="22"/>
    </row>
    <row r="517" spans="1:7" hidden="1" outlineLevel="1" x14ac:dyDescent="0.35">
      <c r="A517" s="22" t="s">
        <v>1327</v>
      </c>
      <c r="B517" s="50"/>
      <c r="C517" s="93"/>
      <c r="G517" s="22"/>
    </row>
    <row r="518" spans="1:7" hidden="1" outlineLevel="1" x14ac:dyDescent="0.35">
      <c r="A518" s="22" t="s">
        <v>1328</v>
      </c>
      <c r="B518" s="50"/>
      <c r="C518" s="93"/>
      <c r="G518" s="22"/>
    </row>
    <row r="519" spans="1:7" hidden="1" outlineLevel="1" x14ac:dyDescent="0.35">
      <c r="A519" s="22" t="s">
        <v>1329</v>
      </c>
      <c r="B519" s="50"/>
      <c r="C519" s="93"/>
      <c r="G519" s="22"/>
    </row>
    <row r="520" spans="1:7" hidden="1" outlineLevel="1" x14ac:dyDescent="0.35">
      <c r="A520" s="22" t="s">
        <v>1330</v>
      </c>
      <c r="B520" s="50"/>
      <c r="C520" s="93"/>
      <c r="G520" s="22"/>
    </row>
    <row r="521" spans="1:7" hidden="1" outlineLevel="1" x14ac:dyDescent="0.35">
      <c r="A521" s="22" t="s">
        <v>1331</v>
      </c>
      <c r="B521" s="50"/>
      <c r="C521" s="93"/>
      <c r="G521" s="22"/>
    </row>
    <row r="522" spans="1:7" hidden="1" outlineLevel="1" x14ac:dyDescent="0.35">
      <c r="A522" s="22" t="s">
        <v>1332</v>
      </c>
      <c r="B522" s="50"/>
      <c r="C522" s="93"/>
    </row>
    <row r="523" spans="1:7" hidden="1" outlineLevel="1" x14ac:dyDescent="0.35">
      <c r="A523" s="22" t="s">
        <v>1333</v>
      </c>
      <c r="B523" s="50"/>
      <c r="C523" s="93"/>
    </row>
    <row r="524" spans="1:7" hidden="1" outlineLevel="1" x14ac:dyDescent="0.35">
      <c r="A524" s="22" t="s">
        <v>1334</v>
      </c>
      <c r="B524" s="50"/>
      <c r="C524" s="93"/>
    </row>
    <row r="525" spans="1:7" customFormat="1" collapsed="1" x14ac:dyDescent="0.35">
      <c r="A525" s="101"/>
      <c r="B525" s="101" t="s">
        <v>1335</v>
      </c>
      <c r="C525" s="41" t="s">
        <v>58</v>
      </c>
      <c r="D525" s="41" t="s">
        <v>1128</v>
      </c>
      <c r="E525" s="41"/>
      <c r="F525" s="41" t="s">
        <v>416</v>
      </c>
      <c r="G525" s="41" t="s">
        <v>1131</v>
      </c>
    </row>
    <row r="526" spans="1:7" customFormat="1" hidden="1" x14ac:dyDescent="0.35">
      <c r="A526" s="22" t="s">
        <v>1401</v>
      </c>
      <c r="B526" s="39"/>
      <c r="C526" s="96"/>
      <c r="D526" s="97"/>
      <c r="E526" s="28"/>
      <c r="F526" s="102" t="str">
        <f>IF($C$544=0,"",IF(C526="[for completion]","",IF(C526="","",C526/$C$544)))</f>
        <v/>
      </c>
      <c r="G526" s="102" t="str">
        <f>IF($D$544=0,"",IF(D526="[for completion]","",IF(D526="","",D526/$D$544)))</f>
        <v/>
      </c>
    </row>
    <row r="527" spans="1:7" customFormat="1" hidden="1" x14ac:dyDescent="0.35">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5">
      <c r="A528" s="22" t="s">
        <v>1403</v>
      </c>
      <c r="B528" s="39"/>
      <c r="C528" s="96"/>
      <c r="D528" s="97"/>
      <c r="E528" s="28"/>
      <c r="F528" s="102" t="str">
        <f t="shared" si="30"/>
        <v/>
      </c>
      <c r="G528" s="102" t="str">
        <f t="shared" si="31"/>
        <v/>
      </c>
    </row>
    <row r="529" spans="1:7" customFormat="1" hidden="1" x14ac:dyDescent="0.35">
      <c r="A529" s="22" t="s">
        <v>1404</v>
      </c>
      <c r="B529" s="39"/>
      <c r="C529" s="96"/>
      <c r="D529" s="97"/>
      <c r="E529" s="28"/>
      <c r="F529" s="102" t="str">
        <f t="shared" si="30"/>
        <v/>
      </c>
      <c r="G529" s="102" t="str">
        <f t="shared" si="31"/>
        <v/>
      </c>
    </row>
    <row r="530" spans="1:7" customFormat="1" hidden="1" x14ac:dyDescent="0.35">
      <c r="A530" s="22" t="s">
        <v>1405</v>
      </c>
      <c r="B530" s="39"/>
      <c r="C530" s="96"/>
      <c r="D530" s="97"/>
      <c r="E530" s="28"/>
      <c r="F530" s="102" t="str">
        <f t="shared" si="30"/>
        <v/>
      </c>
      <c r="G530" s="102" t="str">
        <f t="shared" si="31"/>
        <v/>
      </c>
    </row>
    <row r="531" spans="1:7" customFormat="1" hidden="1" x14ac:dyDescent="0.35">
      <c r="A531" s="22" t="s">
        <v>1406</v>
      </c>
      <c r="B531" s="39"/>
      <c r="C531" s="96"/>
      <c r="D531" s="97"/>
      <c r="E531" s="28"/>
      <c r="F531" s="102" t="str">
        <f t="shared" si="30"/>
        <v/>
      </c>
      <c r="G531" s="102" t="str">
        <f t="shared" si="31"/>
        <v/>
      </c>
    </row>
    <row r="532" spans="1:7" customFormat="1" hidden="1" x14ac:dyDescent="0.35">
      <c r="A532" s="22" t="s">
        <v>1407</v>
      </c>
      <c r="B532" s="39"/>
      <c r="C532" s="96"/>
      <c r="D532" s="97"/>
      <c r="E532" s="28"/>
      <c r="F532" s="102" t="str">
        <f t="shared" si="30"/>
        <v/>
      </c>
      <c r="G532" s="102" t="str">
        <f t="shared" si="31"/>
        <v/>
      </c>
    </row>
    <row r="533" spans="1:7" customFormat="1" hidden="1" x14ac:dyDescent="0.35">
      <c r="A533" s="22" t="s">
        <v>1408</v>
      </c>
      <c r="B533" s="39"/>
      <c r="C533" s="96"/>
      <c r="D533" s="97"/>
      <c r="E533" s="28"/>
      <c r="F533" s="102" t="str">
        <f t="shared" si="30"/>
        <v/>
      </c>
      <c r="G533" s="102" t="str">
        <f t="shared" si="31"/>
        <v/>
      </c>
    </row>
    <row r="534" spans="1:7" customFormat="1" hidden="1" x14ac:dyDescent="0.35">
      <c r="A534" s="22" t="s">
        <v>1409</v>
      </c>
      <c r="B534" s="39"/>
      <c r="C534" s="96"/>
      <c r="D534" s="97"/>
      <c r="E534" s="28"/>
      <c r="F534" s="102" t="str">
        <f t="shared" si="30"/>
        <v/>
      </c>
      <c r="G534" s="102" t="str">
        <f t="shared" si="31"/>
        <v/>
      </c>
    </row>
    <row r="535" spans="1:7" customFormat="1" hidden="1" x14ac:dyDescent="0.35">
      <c r="A535" s="22" t="s">
        <v>1410</v>
      </c>
      <c r="B535" s="39"/>
      <c r="C535" s="96"/>
      <c r="D535" s="97"/>
      <c r="E535" s="28"/>
      <c r="F535" s="102" t="str">
        <f t="shared" si="30"/>
        <v/>
      </c>
      <c r="G535" s="102" t="str">
        <f t="shared" si="31"/>
        <v/>
      </c>
    </row>
    <row r="536" spans="1:7" customFormat="1" hidden="1" x14ac:dyDescent="0.35">
      <c r="A536" s="22" t="s">
        <v>1411</v>
      </c>
      <c r="B536" s="39"/>
      <c r="C536" s="96"/>
      <c r="D536" s="97"/>
      <c r="E536" s="28"/>
      <c r="F536" s="102" t="str">
        <f t="shared" si="30"/>
        <v/>
      </c>
      <c r="G536" s="102" t="str">
        <f t="shared" si="31"/>
        <v/>
      </c>
    </row>
    <row r="537" spans="1:7" customFormat="1" hidden="1" x14ac:dyDescent="0.35">
      <c r="A537" s="22" t="s">
        <v>1412</v>
      </c>
      <c r="B537" s="39"/>
      <c r="C537" s="96"/>
      <c r="D537" s="97"/>
      <c r="E537" s="28"/>
      <c r="F537" s="102" t="str">
        <f t="shared" si="30"/>
        <v/>
      </c>
      <c r="G537" s="102" t="str">
        <f t="shared" si="31"/>
        <v/>
      </c>
    </row>
    <row r="538" spans="1:7" customFormat="1" hidden="1" x14ac:dyDescent="0.35">
      <c r="A538" s="22" t="s">
        <v>1413</v>
      </c>
      <c r="B538" s="39"/>
      <c r="C538" s="96"/>
      <c r="D538" s="97"/>
      <c r="E538" s="28"/>
      <c r="F538" s="102" t="str">
        <f t="shared" si="30"/>
        <v/>
      </c>
      <c r="G538" s="102" t="str">
        <f t="shared" si="31"/>
        <v/>
      </c>
    </row>
    <row r="539" spans="1:7" customFormat="1" hidden="1" x14ac:dyDescent="0.35">
      <c r="A539" s="22" t="s">
        <v>1414</v>
      </c>
      <c r="B539" s="39"/>
      <c r="C539" s="96"/>
      <c r="D539" s="97"/>
      <c r="E539" s="28"/>
      <c r="F539" s="102" t="str">
        <f t="shared" si="30"/>
        <v/>
      </c>
      <c r="G539" s="102" t="str">
        <f t="shared" si="31"/>
        <v/>
      </c>
    </row>
    <row r="540" spans="1:7" customFormat="1" hidden="1" x14ac:dyDescent="0.35">
      <c r="A540" s="22" t="s">
        <v>1415</v>
      </c>
      <c r="B540" s="39"/>
      <c r="C540" s="96"/>
      <c r="D540" s="97"/>
      <c r="E540" s="28"/>
      <c r="F540" s="102" t="str">
        <f t="shared" si="30"/>
        <v/>
      </c>
      <c r="G540" s="102" t="str">
        <f t="shared" si="31"/>
        <v/>
      </c>
    </row>
    <row r="541" spans="1:7" customFormat="1" hidden="1" x14ac:dyDescent="0.35">
      <c r="A541" s="22" t="s">
        <v>1416</v>
      </c>
      <c r="B541" s="39"/>
      <c r="C541" s="96"/>
      <c r="D541" s="97"/>
      <c r="E541" s="28"/>
      <c r="F541" s="102" t="str">
        <f t="shared" si="30"/>
        <v/>
      </c>
      <c r="G541" s="102" t="str">
        <f t="shared" si="31"/>
        <v/>
      </c>
    </row>
    <row r="542" spans="1:7" customFormat="1" hidden="1" x14ac:dyDescent="0.35">
      <c r="A542" s="22" t="s">
        <v>1417</v>
      </c>
      <c r="B542" s="39"/>
      <c r="C542" s="96"/>
      <c r="D542" s="97"/>
      <c r="E542" s="28"/>
      <c r="F542" s="102" t="str">
        <f t="shared" si="30"/>
        <v/>
      </c>
      <c r="G542" s="102" t="str">
        <f t="shared" si="31"/>
        <v/>
      </c>
    </row>
    <row r="543" spans="1:7" customFormat="1" hidden="1" x14ac:dyDescent="0.35">
      <c r="A543" s="22" t="s">
        <v>1418</v>
      </c>
      <c r="B543" s="39"/>
      <c r="C543" s="96"/>
      <c r="D543" s="97"/>
      <c r="E543" s="28"/>
      <c r="F543" s="102" t="str">
        <f t="shared" si="30"/>
        <v/>
      </c>
      <c r="G543" s="102" t="str">
        <f t="shared" si="31"/>
        <v/>
      </c>
    </row>
    <row r="544" spans="1:7" customFormat="1" hidden="1" x14ac:dyDescent="0.35">
      <c r="A544" s="22" t="s">
        <v>1419</v>
      </c>
      <c r="B544" s="39" t="s">
        <v>87</v>
      </c>
      <c r="C544" s="96">
        <f>SUM(C526:C543)</f>
        <v>0</v>
      </c>
      <c r="D544" s="97">
        <f>SUM(D526:D543)</f>
        <v>0</v>
      </c>
      <c r="E544" s="28"/>
      <c r="F544" s="93">
        <f>SUM(F526:F543)</f>
        <v>0</v>
      </c>
      <c r="G544" s="93">
        <f>SUM(G526:G543)</f>
        <v>0</v>
      </c>
    </row>
    <row r="545" spans="1:7" customFormat="1" hidden="1" x14ac:dyDescent="0.35">
      <c r="A545" s="22" t="s">
        <v>1420</v>
      </c>
      <c r="B545" s="39"/>
      <c r="C545" s="22"/>
      <c r="D545" s="22"/>
      <c r="E545" s="28"/>
      <c r="F545" s="28"/>
      <c r="G545" s="28"/>
    </row>
    <row r="546" spans="1:7" customFormat="1" hidden="1" x14ac:dyDescent="0.35">
      <c r="A546" s="22" t="s">
        <v>1421</v>
      </c>
      <c r="B546" s="39"/>
      <c r="C546" s="22"/>
      <c r="D546" s="22"/>
      <c r="E546" s="28"/>
      <c r="F546" s="28"/>
      <c r="G546" s="28"/>
    </row>
    <row r="547" spans="1:7" customFormat="1" hidden="1" x14ac:dyDescent="0.35">
      <c r="A547" s="22" t="s">
        <v>1422</v>
      </c>
      <c r="B547" s="39"/>
      <c r="C547" s="22"/>
      <c r="D547" s="22"/>
      <c r="E547" s="28"/>
      <c r="F547" s="28"/>
      <c r="G547" s="28"/>
    </row>
    <row r="548" spans="1:7" customFormat="1" hidden="1" x14ac:dyDescent="0.35">
      <c r="A548" s="101"/>
      <c r="B548" s="101" t="s">
        <v>1336</v>
      </c>
      <c r="C548" s="41" t="s">
        <v>58</v>
      </c>
      <c r="D548" s="41" t="s">
        <v>1128</v>
      </c>
      <c r="E548" s="41"/>
      <c r="F548" s="41" t="s">
        <v>416</v>
      </c>
      <c r="G548" s="41" t="s">
        <v>1131</v>
      </c>
    </row>
    <row r="549" spans="1:7" customFormat="1" hidden="1" x14ac:dyDescent="0.35">
      <c r="A549" s="22" t="s">
        <v>1423</v>
      </c>
      <c r="B549" s="39"/>
      <c r="C549" s="96"/>
      <c r="D549" s="97"/>
      <c r="E549" s="28"/>
      <c r="F549" s="102" t="str">
        <f>IF($C$567=0,"",IF(C549="[for completion]","",IF(C549="","",C549/$C$567)))</f>
        <v/>
      </c>
      <c r="G549" s="102" t="str">
        <f>IF($D$567=0,"",IF(D549="[for completion]","",IF(D549="","",D549/$D$567)))</f>
        <v/>
      </c>
    </row>
    <row r="550" spans="1:7" customFormat="1" hidden="1" x14ac:dyDescent="0.35">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5">
      <c r="A551" s="22" t="s">
        <v>1425</v>
      </c>
      <c r="B551" s="39"/>
      <c r="C551" s="96"/>
      <c r="D551" s="97"/>
      <c r="E551" s="28"/>
      <c r="F551" s="102" t="str">
        <f t="shared" si="32"/>
        <v/>
      </c>
      <c r="G551" s="102" t="str">
        <f t="shared" si="33"/>
        <v/>
      </c>
    </row>
    <row r="552" spans="1:7" customFormat="1" hidden="1" x14ac:dyDescent="0.35">
      <c r="A552" s="22" t="s">
        <v>1426</v>
      </c>
      <c r="B552" s="39"/>
      <c r="C552" s="96"/>
      <c r="D552" s="97"/>
      <c r="E552" s="28"/>
      <c r="F552" s="102" t="str">
        <f t="shared" si="32"/>
        <v/>
      </c>
      <c r="G552" s="102" t="str">
        <f t="shared" si="33"/>
        <v/>
      </c>
    </row>
    <row r="553" spans="1:7" customFormat="1" hidden="1" x14ac:dyDescent="0.35">
      <c r="A553" s="22" t="s">
        <v>1427</v>
      </c>
      <c r="B553" s="39"/>
      <c r="C553" s="96"/>
      <c r="D553" s="97"/>
      <c r="E553" s="28"/>
      <c r="F553" s="102" t="str">
        <f t="shared" si="32"/>
        <v/>
      </c>
      <c r="G553" s="102" t="str">
        <f t="shared" si="33"/>
        <v/>
      </c>
    </row>
    <row r="554" spans="1:7" customFormat="1" hidden="1" x14ac:dyDescent="0.35">
      <c r="A554" s="22" t="s">
        <v>1428</v>
      </c>
      <c r="B554" s="39"/>
      <c r="C554" s="96"/>
      <c r="D554" s="97"/>
      <c r="E554" s="28"/>
      <c r="F554" s="102" t="str">
        <f t="shared" si="32"/>
        <v/>
      </c>
      <c r="G554" s="102" t="str">
        <f t="shared" si="33"/>
        <v/>
      </c>
    </row>
    <row r="555" spans="1:7" customFormat="1" hidden="1" x14ac:dyDescent="0.35">
      <c r="A555" s="22" t="s">
        <v>1429</v>
      </c>
      <c r="B555" s="39"/>
      <c r="C555" s="96"/>
      <c r="D555" s="97"/>
      <c r="E555" s="28"/>
      <c r="F555" s="102" t="str">
        <f t="shared" si="32"/>
        <v/>
      </c>
      <c r="G555" s="102" t="str">
        <f t="shared" si="33"/>
        <v/>
      </c>
    </row>
    <row r="556" spans="1:7" customFormat="1" hidden="1" x14ac:dyDescent="0.35">
      <c r="A556" s="22" t="s">
        <v>1430</v>
      </c>
      <c r="B556" s="39"/>
      <c r="C556" s="96"/>
      <c r="D556" s="97"/>
      <c r="E556" s="28"/>
      <c r="F556" s="102" t="str">
        <f t="shared" si="32"/>
        <v/>
      </c>
      <c r="G556" s="102" t="str">
        <f t="shared" si="33"/>
        <v/>
      </c>
    </row>
    <row r="557" spans="1:7" customFormat="1" hidden="1" x14ac:dyDescent="0.35">
      <c r="A557" s="22" t="s">
        <v>1431</v>
      </c>
      <c r="B557" s="39"/>
      <c r="C557" s="96"/>
      <c r="D557" s="97"/>
      <c r="E557" s="28"/>
      <c r="F557" s="102" t="str">
        <f t="shared" si="32"/>
        <v/>
      </c>
      <c r="G557" s="102" t="str">
        <f t="shared" si="33"/>
        <v/>
      </c>
    </row>
    <row r="558" spans="1:7" customFormat="1" hidden="1" x14ac:dyDescent="0.35">
      <c r="A558" s="22" t="s">
        <v>1432</v>
      </c>
      <c r="B558" s="39"/>
      <c r="C558" s="96"/>
      <c r="D558" s="97"/>
      <c r="E558" s="28"/>
      <c r="F558" s="102" t="str">
        <f t="shared" si="32"/>
        <v/>
      </c>
      <c r="G558" s="102" t="str">
        <f t="shared" si="33"/>
        <v/>
      </c>
    </row>
    <row r="559" spans="1:7" customFormat="1" hidden="1" x14ac:dyDescent="0.35">
      <c r="A559" s="22" t="s">
        <v>1433</v>
      </c>
      <c r="B559" s="39"/>
      <c r="C559" s="96"/>
      <c r="D559" s="97"/>
      <c r="E559" s="28"/>
      <c r="F559" s="102" t="str">
        <f t="shared" si="32"/>
        <v/>
      </c>
      <c r="G559" s="102" t="str">
        <f t="shared" si="33"/>
        <v/>
      </c>
    </row>
    <row r="560" spans="1:7" customFormat="1" hidden="1" x14ac:dyDescent="0.35">
      <c r="A560" s="22" t="s">
        <v>1434</v>
      </c>
      <c r="B560" s="39"/>
      <c r="C560" s="96"/>
      <c r="D560" s="97"/>
      <c r="E560" s="28"/>
      <c r="F560" s="102" t="str">
        <f t="shared" si="32"/>
        <v/>
      </c>
      <c r="G560" s="102" t="str">
        <f t="shared" si="33"/>
        <v/>
      </c>
    </row>
    <row r="561" spans="1:7" customFormat="1" hidden="1" x14ac:dyDescent="0.35">
      <c r="A561" s="22" t="s">
        <v>1435</v>
      </c>
      <c r="B561" s="39"/>
      <c r="C561" s="96"/>
      <c r="D561" s="97"/>
      <c r="E561" s="28"/>
      <c r="F561" s="102" t="str">
        <f t="shared" si="32"/>
        <v/>
      </c>
      <c r="G561" s="102" t="str">
        <f t="shared" si="33"/>
        <v/>
      </c>
    </row>
    <row r="562" spans="1:7" customFormat="1" hidden="1" x14ac:dyDescent="0.35">
      <c r="A562" s="22" t="s">
        <v>1436</v>
      </c>
      <c r="B562" s="39"/>
      <c r="C562" s="96"/>
      <c r="D562" s="97"/>
      <c r="E562" s="28"/>
      <c r="F562" s="102" t="str">
        <f t="shared" si="32"/>
        <v/>
      </c>
      <c r="G562" s="102" t="str">
        <f t="shared" si="33"/>
        <v/>
      </c>
    </row>
    <row r="563" spans="1:7" customFormat="1" hidden="1" x14ac:dyDescent="0.35">
      <c r="A563" s="22" t="s">
        <v>1437</v>
      </c>
      <c r="B563" s="39"/>
      <c r="C563" s="96"/>
      <c r="D563" s="97"/>
      <c r="E563" s="28"/>
      <c r="F563" s="102" t="str">
        <f t="shared" si="32"/>
        <v/>
      </c>
      <c r="G563" s="102" t="str">
        <f t="shared" si="33"/>
        <v/>
      </c>
    </row>
    <row r="564" spans="1:7" customFormat="1" hidden="1" x14ac:dyDescent="0.35">
      <c r="A564" s="22" t="s">
        <v>1438</v>
      </c>
      <c r="B564" s="39"/>
      <c r="C564" s="96"/>
      <c r="D564" s="97"/>
      <c r="E564" s="28"/>
      <c r="F564" s="102" t="str">
        <f t="shared" si="32"/>
        <v/>
      </c>
      <c r="G564" s="102" t="str">
        <f t="shared" si="33"/>
        <v/>
      </c>
    </row>
    <row r="565" spans="1:7" customFormat="1" hidden="1" x14ac:dyDescent="0.35">
      <c r="A565" s="22" t="s">
        <v>1439</v>
      </c>
      <c r="B565" s="39"/>
      <c r="C565" s="96"/>
      <c r="D565" s="97"/>
      <c r="E565" s="28"/>
      <c r="F565" s="102" t="str">
        <f t="shared" si="32"/>
        <v/>
      </c>
      <c r="G565" s="102" t="str">
        <f t="shared" si="33"/>
        <v/>
      </c>
    </row>
    <row r="566" spans="1:7" customFormat="1" hidden="1" x14ac:dyDescent="0.35">
      <c r="A566" s="22" t="s">
        <v>1440</v>
      </c>
      <c r="B566" s="39"/>
      <c r="C566" s="96"/>
      <c r="D566" s="97"/>
      <c r="E566" s="28"/>
      <c r="F566" s="102" t="str">
        <f t="shared" si="32"/>
        <v/>
      </c>
      <c r="G566" s="102" t="str">
        <f t="shared" si="33"/>
        <v/>
      </c>
    </row>
    <row r="567" spans="1:7" customFormat="1" hidden="1" x14ac:dyDescent="0.35">
      <c r="A567" s="22" t="s">
        <v>1441</v>
      </c>
      <c r="B567" s="39" t="s">
        <v>87</v>
      </c>
      <c r="C567" s="96">
        <f>SUM(C549:C566)</f>
        <v>0</v>
      </c>
      <c r="D567" s="97">
        <f>SUM(D549:D566)</f>
        <v>0</v>
      </c>
      <c r="E567" s="28"/>
      <c r="F567" s="93">
        <f>SUM(F549:F566)</f>
        <v>0</v>
      </c>
      <c r="G567" s="93">
        <f>SUM(G549:G566)</f>
        <v>0</v>
      </c>
    </row>
    <row r="568" spans="1:7" customFormat="1" hidden="1" x14ac:dyDescent="0.35">
      <c r="A568" s="22" t="s">
        <v>1442</v>
      </c>
      <c r="B568" s="39"/>
      <c r="C568" s="22"/>
      <c r="D568" s="22"/>
      <c r="E568" s="28"/>
      <c r="F568" s="28"/>
      <c r="G568" s="28"/>
    </row>
    <row r="569" spans="1:7" customFormat="1" hidden="1" x14ac:dyDescent="0.35">
      <c r="A569" s="22" t="s">
        <v>1443</v>
      </c>
      <c r="B569" s="39"/>
      <c r="C569" s="22"/>
      <c r="D569" s="22"/>
      <c r="E569" s="28"/>
      <c r="F569" s="28"/>
      <c r="G569" s="28"/>
    </row>
    <row r="570" spans="1:7" customFormat="1" hidden="1" x14ac:dyDescent="0.35">
      <c r="A570" s="22" t="s">
        <v>1444</v>
      </c>
      <c r="B570" s="39"/>
      <c r="C570" s="22"/>
      <c r="D570" s="22"/>
      <c r="E570" s="28"/>
      <c r="F570" s="28"/>
      <c r="G570" s="28"/>
    </row>
    <row r="571" spans="1:7" customFormat="1" hidden="1" x14ac:dyDescent="0.35">
      <c r="A571" s="101"/>
      <c r="B571" s="101" t="s">
        <v>1337</v>
      </c>
      <c r="C571" s="41" t="s">
        <v>58</v>
      </c>
      <c r="D571" s="41" t="s">
        <v>1128</v>
      </c>
      <c r="E571" s="41"/>
      <c r="F571" s="41" t="s">
        <v>416</v>
      </c>
      <c r="G571" s="41" t="s">
        <v>1131</v>
      </c>
    </row>
    <row r="572" spans="1:7" customFormat="1" hidden="1" x14ac:dyDescent="0.35">
      <c r="A572" s="22" t="s">
        <v>1445</v>
      </c>
      <c r="B572" s="39" t="s">
        <v>1119</v>
      </c>
      <c r="C572" s="96"/>
      <c r="D572" s="97"/>
      <c r="E572" s="28"/>
      <c r="F572" s="102" t="str">
        <f>IF($C$585=0,"",IF(C572="[for completion]","",IF(C572="","",C572/$C$585)))</f>
        <v/>
      </c>
      <c r="G572" s="102" t="str">
        <f>IF($D$585=0,"",IF(D572="[for completion]","",IF(D572="","",D572/$D$585)))</f>
        <v/>
      </c>
    </row>
    <row r="573" spans="1:7" customFormat="1" hidden="1" x14ac:dyDescent="0.35">
      <c r="A573" s="22" t="s">
        <v>1446</v>
      </c>
      <c r="B573" s="39" t="s">
        <v>1120</v>
      </c>
      <c r="C573" s="96"/>
      <c r="D573" s="97"/>
      <c r="E573" s="28"/>
      <c r="F573" s="102" t="str">
        <f>IF($C$585=0,"",IF(C573="[for completion]","",IF(C573="","",C573/$C$585)))</f>
        <v/>
      </c>
      <c r="G573" s="102" t="str">
        <f>IF($D$585=0,"",IF(D573="[for completion]","",IF(D573="","",D573/$D$585)))</f>
        <v/>
      </c>
    </row>
    <row r="574" spans="1:7" customFormat="1" hidden="1" x14ac:dyDescent="0.35">
      <c r="A574" s="22" t="s">
        <v>1447</v>
      </c>
      <c r="B574" s="39" t="s">
        <v>1284</v>
      </c>
      <c r="C574" s="96"/>
      <c r="D574" s="97"/>
      <c r="E574" s="28"/>
      <c r="F574" s="102" t="str">
        <f>IF($C$585=0,"",IF(C574="[for completion]","",IF(C574="","",C574/$C$585)))</f>
        <v/>
      </c>
      <c r="G574" s="102" t="str">
        <f>IF($D$585=0,"",IF(D574="[for completion]","",IF(D574="","",D574/$D$585)))</f>
        <v/>
      </c>
    </row>
    <row r="575" spans="1:7" customFormat="1" hidden="1" x14ac:dyDescent="0.35">
      <c r="A575" s="22" t="s">
        <v>1448</v>
      </c>
      <c r="B575" s="39" t="s">
        <v>1121</v>
      </c>
      <c r="C575" s="96"/>
      <c r="D575" s="97"/>
      <c r="E575" s="28"/>
      <c r="F575" s="102" t="str">
        <f>IF($C$585=0,"",IF(C575="[for completion]","",IF(C575="","",C575/$C$585)))</f>
        <v/>
      </c>
      <c r="G575" s="102" t="str">
        <f>IF($D$585=0,"",IF(D575="[for completion]","",IF(D575="","",D575/$D$585)))</f>
        <v/>
      </c>
    </row>
    <row r="576" spans="1:7" customFormat="1" hidden="1" x14ac:dyDescent="0.35">
      <c r="A576" s="22" t="s">
        <v>1449</v>
      </c>
      <c r="B576" s="39" t="s">
        <v>1122</v>
      </c>
      <c r="C576" s="96"/>
      <c r="D576" s="97"/>
      <c r="E576" s="28"/>
      <c r="F576" s="102" t="str">
        <f>IF($C$585=0,"",IF(C576="[for completion]","",IF(C576="","",C576/$C$585)))</f>
        <v/>
      </c>
      <c r="G576" s="102" t="str">
        <f>IF($D$585=0,"",IF(D576="[for completion]","",IF(D576="","",D576/$D$585)))</f>
        <v/>
      </c>
    </row>
    <row r="577" spans="1:7" customFormat="1" hidden="1" x14ac:dyDescent="0.35">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5">
      <c r="A578" s="22" t="s">
        <v>1451</v>
      </c>
      <c r="B578" s="39" t="s">
        <v>1124</v>
      </c>
      <c r="C578" s="96"/>
      <c r="D578" s="97"/>
      <c r="E578" s="28"/>
      <c r="F578" s="102" t="str">
        <f t="shared" si="34"/>
        <v/>
      </c>
      <c r="G578" s="102" t="str">
        <f t="shared" si="35"/>
        <v/>
      </c>
    </row>
    <row r="579" spans="1:7" customFormat="1" hidden="1" x14ac:dyDescent="0.35">
      <c r="A579" s="22" t="s">
        <v>1452</v>
      </c>
      <c r="B579" s="39" t="s">
        <v>1125</v>
      </c>
      <c r="C579" s="96"/>
      <c r="D579" s="97"/>
      <c r="E579" s="28"/>
      <c r="F579" s="102" t="str">
        <f t="shared" si="34"/>
        <v/>
      </c>
      <c r="G579" s="102" t="str">
        <f t="shared" si="35"/>
        <v/>
      </c>
    </row>
    <row r="580" spans="1:7" customFormat="1" hidden="1" x14ac:dyDescent="0.35">
      <c r="A580" s="22" t="s">
        <v>1453</v>
      </c>
      <c r="B580" s="39" t="s">
        <v>1533</v>
      </c>
      <c r="C580" s="96"/>
      <c r="D580" s="22"/>
      <c r="E580" s="28"/>
      <c r="F580" s="102" t="str">
        <f t="shared" si="34"/>
        <v/>
      </c>
      <c r="G580" s="102" t="str">
        <f t="shared" si="35"/>
        <v/>
      </c>
    </row>
    <row r="581" spans="1:7" customFormat="1" hidden="1" x14ac:dyDescent="0.35">
      <c r="A581" s="22" t="s">
        <v>1454</v>
      </c>
      <c r="B581" s="22" t="s">
        <v>1536</v>
      </c>
      <c r="C581" s="96"/>
      <c r="D581" s="22"/>
      <c r="F581" s="102" t="str">
        <f t="shared" si="34"/>
        <v/>
      </c>
      <c r="G581" s="102" t="str">
        <f t="shared" si="35"/>
        <v/>
      </c>
    </row>
    <row r="582" spans="1:7" customFormat="1" hidden="1" x14ac:dyDescent="0.35">
      <c r="A582" s="22" t="s">
        <v>1455</v>
      </c>
      <c r="B582" s="22" t="s">
        <v>1534</v>
      </c>
      <c r="C582" s="96"/>
      <c r="D582" s="22"/>
      <c r="F582" s="102" t="str">
        <f t="shared" si="34"/>
        <v/>
      </c>
      <c r="G582" s="102" t="str">
        <f t="shared" si="35"/>
        <v/>
      </c>
    </row>
    <row r="583" spans="1:7" customFormat="1" hidden="1" x14ac:dyDescent="0.35">
      <c r="A583" s="22" t="s">
        <v>1545</v>
      </c>
      <c r="B583" s="39" t="s">
        <v>1535</v>
      </c>
      <c r="C583" s="96"/>
      <c r="D583" s="22"/>
      <c r="E583" s="28"/>
      <c r="F583" s="102" t="str">
        <f t="shared" si="34"/>
        <v/>
      </c>
      <c r="G583" s="102" t="str">
        <f t="shared" si="35"/>
        <v/>
      </c>
    </row>
    <row r="584" spans="1:7" customFormat="1" hidden="1" x14ac:dyDescent="0.35">
      <c r="A584" s="22" t="s">
        <v>1546</v>
      </c>
      <c r="B584" s="22" t="s">
        <v>1171</v>
      </c>
      <c r="C584" s="96"/>
      <c r="D584" s="97"/>
      <c r="E584" s="28"/>
      <c r="F584" s="102" t="str">
        <f t="shared" si="34"/>
        <v/>
      </c>
      <c r="G584" s="102" t="str">
        <f t="shared" si="35"/>
        <v/>
      </c>
    </row>
    <row r="585" spans="1:7" customFormat="1" hidden="1" x14ac:dyDescent="0.35">
      <c r="A585" s="22" t="s">
        <v>1547</v>
      </c>
      <c r="B585" s="39" t="s">
        <v>87</v>
      </c>
      <c r="C585" s="96">
        <f>SUM(C572:C584)</f>
        <v>0</v>
      </c>
      <c r="D585" s="97">
        <f>SUM(D572:D584)</f>
        <v>0</v>
      </c>
      <c r="E585" s="28"/>
      <c r="F585" s="93">
        <f>SUM(F572:F584)</f>
        <v>0</v>
      </c>
      <c r="G585" s="93">
        <f>SUM(G572:G584)</f>
        <v>0</v>
      </c>
    </row>
    <row r="586" spans="1:7" customFormat="1" hidden="1" x14ac:dyDescent="0.35">
      <c r="A586" s="22" t="s">
        <v>1456</v>
      </c>
      <c r="B586" s="39"/>
      <c r="C586" s="96"/>
      <c r="D586" s="97"/>
      <c r="E586" s="28"/>
      <c r="F586" s="102"/>
      <c r="G586" s="102"/>
    </row>
    <row r="587" spans="1:7" customFormat="1" hidden="1" x14ac:dyDescent="0.35">
      <c r="A587" s="22" t="s">
        <v>1548</v>
      </c>
      <c r="B587" s="39"/>
      <c r="C587" s="96"/>
      <c r="D587" s="97"/>
      <c r="E587" s="28"/>
      <c r="F587" s="102"/>
      <c r="G587" s="102"/>
    </row>
    <row r="588" spans="1:7" customFormat="1" hidden="1" x14ac:dyDescent="0.35">
      <c r="A588" s="22" t="s">
        <v>1549</v>
      </c>
      <c r="B588" s="39"/>
      <c r="C588" s="96"/>
      <c r="D588" s="97"/>
      <c r="E588" s="28"/>
      <c r="F588" s="102"/>
      <c r="G588" s="102"/>
    </row>
    <row r="589" spans="1:7" customFormat="1" hidden="1" x14ac:dyDescent="0.35">
      <c r="A589" s="22" t="s">
        <v>1550</v>
      </c>
      <c r="B589" s="39"/>
      <c r="C589" s="96"/>
      <c r="D589" s="97"/>
      <c r="E589" s="28"/>
      <c r="F589" s="102"/>
      <c r="G589" s="102"/>
    </row>
    <row r="590" spans="1:7" customFormat="1" hidden="1" x14ac:dyDescent="0.35">
      <c r="A590" s="22" t="s">
        <v>1551</v>
      </c>
      <c r="B590" s="39"/>
      <c r="C590" s="96"/>
      <c r="D590" s="97"/>
      <c r="E590" s="28"/>
      <c r="F590" s="102"/>
      <c r="G590" s="102"/>
    </row>
    <row r="591" spans="1:7" customFormat="1" hidden="1" x14ac:dyDescent="0.35">
      <c r="A591" s="22" t="s">
        <v>1552</v>
      </c>
      <c r="B591" s="39"/>
      <c r="C591" s="96"/>
      <c r="D591" s="97"/>
      <c r="E591" s="28"/>
      <c r="F591" s="102" t="str">
        <f>IF($C$585=0,"",IF(C591="[for completion]","",IF(C591="","",C591/$C$585)))</f>
        <v/>
      </c>
      <c r="G591" s="102" t="str">
        <f>IF($D$585=0,"",IF(D591="[for completion]","",IF(D591="","",D591/$D$585)))</f>
        <v/>
      </c>
    </row>
    <row r="592" spans="1:7" customFormat="1" hidden="1" x14ac:dyDescent="0.35">
      <c r="A592" s="22" t="s">
        <v>1553</v>
      </c>
    </row>
    <row r="593" spans="1:7" customFormat="1" hidden="1" x14ac:dyDescent="0.35">
      <c r="A593" s="22" t="s">
        <v>1554</v>
      </c>
    </row>
    <row r="594" spans="1:7" hidden="1" x14ac:dyDescent="0.35">
      <c r="A594" s="22" t="s">
        <v>1555</v>
      </c>
    </row>
    <row r="595" spans="1:7" hidden="1" x14ac:dyDescent="0.35">
      <c r="A595" s="22" t="s">
        <v>1557</v>
      </c>
    </row>
    <row r="596" spans="1:7" hidden="1" x14ac:dyDescent="0.35">
      <c r="A596" s="101"/>
      <c r="B596" s="101" t="s">
        <v>1338</v>
      </c>
      <c r="C596" s="41" t="s">
        <v>58</v>
      </c>
      <c r="D596" s="41" t="s">
        <v>1128</v>
      </c>
      <c r="E596" s="41"/>
      <c r="F596" s="41" t="s">
        <v>415</v>
      </c>
      <c r="G596" s="41" t="s">
        <v>1131</v>
      </c>
    </row>
    <row r="597" spans="1:7" hidden="1" x14ac:dyDescent="0.35">
      <c r="A597" s="22" t="s">
        <v>1457</v>
      </c>
      <c r="B597" s="39" t="s">
        <v>1250</v>
      </c>
      <c r="C597" s="96"/>
      <c r="D597" s="97"/>
      <c r="E597" s="28"/>
      <c r="F597" s="102" t="str">
        <f>IF($C$601=0,"",IF(C597="[for completion]","",IF(C597="","",C597/$C$601)))</f>
        <v/>
      </c>
      <c r="G597" s="102" t="str">
        <f>IF($D$601=0,"",IF(D597="[for completion]","",IF(D597="","",D597/$D$601)))</f>
        <v/>
      </c>
    </row>
    <row r="598" spans="1:7" hidden="1" x14ac:dyDescent="0.35">
      <c r="A598" s="22" t="s">
        <v>1458</v>
      </c>
      <c r="B598" s="114" t="s">
        <v>1251</v>
      </c>
      <c r="C598" s="96"/>
      <c r="D598" s="97"/>
      <c r="E598" s="28"/>
      <c r="F598" s="102" t="str">
        <f>IF($C$601=0,"",IF(C598="[for completion]","",IF(C598="","",C598/$C$601)))</f>
        <v/>
      </c>
      <c r="G598" s="102" t="str">
        <f>IF($D$601=0,"",IF(D598="[for completion]","",IF(D598="","",D598/$D$601)))</f>
        <v/>
      </c>
    </row>
    <row r="599" spans="1:7" hidden="1" x14ac:dyDescent="0.35">
      <c r="A599" s="22" t="s">
        <v>1459</v>
      </c>
      <c r="B599" s="39" t="s">
        <v>1127</v>
      </c>
      <c r="C599" s="96"/>
      <c r="D599" s="97"/>
      <c r="E599" s="28"/>
      <c r="F599" s="102" t="str">
        <f>IF($C$601=0,"",IF(C599="[for completion]","",IF(C599="","",C599/$C$601)))</f>
        <v/>
      </c>
      <c r="G599" s="102" t="str">
        <f>IF($D$601=0,"",IF(D599="[for completion]","",IF(D599="","",D599/$D$601)))</f>
        <v/>
      </c>
    </row>
    <row r="600" spans="1:7" hidden="1" x14ac:dyDescent="0.35">
      <c r="A600" s="22" t="s">
        <v>1460</v>
      </c>
      <c r="B600" s="22" t="s">
        <v>1171</v>
      </c>
      <c r="C600" s="96"/>
      <c r="D600" s="97"/>
      <c r="E600" s="28"/>
      <c r="F600" s="102" t="str">
        <f>IF($C$601=0,"",IF(C600="[for completion]","",IF(C600="","",C600/$C$601)))</f>
        <v/>
      </c>
      <c r="G600" s="102" t="str">
        <f>IF($D$601=0,"",IF(D600="[for completion]","",IF(D600="","",D600/$D$601)))</f>
        <v/>
      </c>
    </row>
    <row r="601" spans="1:7" hidden="1" x14ac:dyDescent="0.35">
      <c r="A601" s="22" t="s">
        <v>1461</v>
      </c>
      <c r="B601" s="39" t="s">
        <v>87</v>
      </c>
      <c r="C601" s="96">
        <f>SUM(C597:C600)</f>
        <v>0</v>
      </c>
      <c r="D601" s="97">
        <f>SUM(D597:D600)</f>
        <v>0</v>
      </c>
      <c r="E601" s="28"/>
      <c r="F601" s="93">
        <f>SUM(F597:F600)</f>
        <v>0</v>
      </c>
      <c r="G601" s="93">
        <f>SUM(G597:G600)</f>
        <v>0</v>
      </c>
    </row>
    <row r="602" spans="1:7" hidden="1" x14ac:dyDescent="0.35"/>
    <row r="603" spans="1:7" hidden="1" x14ac:dyDescent="0.35">
      <c r="A603" s="101"/>
      <c r="B603" s="101" t="s">
        <v>1603</v>
      </c>
      <c r="C603" s="101" t="s">
        <v>1523</v>
      </c>
      <c r="D603" s="101" t="s">
        <v>1526</v>
      </c>
      <c r="E603" s="101"/>
      <c r="F603" s="101" t="s">
        <v>1525</v>
      </c>
      <c r="G603" s="101"/>
    </row>
    <row r="604" spans="1:7" hidden="1" x14ac:dyDescent="0.35">
      <c r="A604" s="22" t="s">
        <v>1463</v>
      </c>
      <c r="B604" s="39" t="s">
        <v>690</v>
      </c>
      <c r="C604" s="116"/>
      <c r="D604" s="116"/>
      <c r="E604" s="127"/>
      <c r="F604" s="116"/>
      <c r="G604" s="102" t="str">
        <f>IF($D$622=0,"",IF(D604="[for completion]","",IF(D604="","",D604/$D$622)))</f>
        <v/>
      </c>
    </row>
    <row r="605" spans="1:7" hidden="1" x14ac:dyDescent="0.35">
      <c r="A605" s="22" t="s">
        <v>1464</v>
      </c>
      <c r="B605" s="39" t="s">
        <v>691</v>
      </c>
      <c r="C605" s="116"/>
      <c r="D605" s="116"/>
      <c r="E605" s="127"/>
      <c r="F605" s="116"/>
      <c r="G605" s="102" t="str">
        <f t="shared" ref="G605:G622" si="36">IF($D$622=0,"",IF(D605="[for completion]","",IF(D605="","",D605/$D$622)))</f>
        <v/>
      </c>
    </row>
    <row r="606" spans="1:7" hidden="1" x14ac:dyDescent="0.35">
      <c r="A606" s="22" t="s">
        <v>1465</v>
      </c>
      <c r="B606" s="39" t="s">
        <v>692</v>
      </c>
      <c r="C606" s="116"/>
      <c r="D606" s="116"/>
      <c r="E606" s="127"/>
      <c r="F606" s="116"/>
      <c r="G606" s="102" t="str">
        <f t="shared" si="36"/>
        <v/>
      </c>
    </row>
    <row r="607" spans="1:7" hidden="1" x14ac:dyDescent="0.35">
      <c r="A607" s="22" t="s">
        <v>1466</v>
      </c>
      <c r="B607" s="39" t="s">
        <v>693</v>
      </c>
      <c r="C607" s="116"/>
      <c r="D607" s="116"/>
      <c r="E607" s="127"/>
      <c r="F607" s="116"/>
      <c r="G607" s="102" t="str">
        <f t="shared" si="36"/>
        <v/>
      </c>
    </row>
    <row r="608" spans="1:7" hidden="1" x14ac:dyDescent="0.35">
      <c r="A608" s="22" t="s">
        <v>1467</v>
      </c>
      <c r="B608" s="39" t="s">
        <v>694</v>
      </c>
      <c r="C608" s="116"/>
      <c r="D608" s="116"/>
      <c r="E608" s="127"/>
      <c r="F608" s="116"/>
      <c r="G608" s="102" t="str">
        <f t="shared" si="36"/>
        <v/>
      </c>
    </row>
    <row r="609" spans="1:7" hidden="1" x14ac:dyDescent="0.35">
      <c r="A609" s="22" t="s">
        <v>1468</v>
      </c>
      <c r="B609" s="39" t="s">
        <v>695</v>
      </c>
      <c r="C609" s="116"/>
      <c r="D609" s="116"/>
      <c r="E609" s="127"/>
      <c r="F609" s="116"/>
      <c r="G609" s="102" t="str">
        <f t="shared" si="36"/>
        <v/>
      </c>
    </row>
    <row r="610" spans="1:7" hidden="1" x14ac:dyDescent="0.35">
      <c r="A610" s="22" t="s">
        <v>1469</v>
      </c>
      <c r="B610" s="39" t="s">
        <v>696</v>
      </c>
      <c r="C610" s="116"/>
      <c r="D610" s="116"/>
      <c r="E610" s="127"/>
      <c r="F610" s="116"/>
      <c r="G610" s="102" t="str">
        <f t="shared" si="36"/>
        <v/>
      </c>
    </row>
    <row r="611" spans="1:7" hidden="1" x14ac:dyDescent="0.35">
      <c r="A611" s="22" t="s">
        <v>1470</v>
      </c>
      <c r="B611" s="39" t="s">
        <v>1246</v>
      </c>
      <c r="C611" s="116"/>
      <c r="D611" s="116"/>
      <c r="E611" s="127"/>
      <c r="F611" s="116"/>
      <c r="G611" s="102" t="str">
        <f t="shared" si="36"/>
        <v/>
      </c>
    </row>
    <row r="612" spans="1:7" hidden="1" x14ac:dyDescent="0.35">
      <c r="A612" s="22" t="s">
        <v>1471</v>
      </c>
      <c r="B612" s="39" t="s">
        <v>1247</v>
      </c>
      <c r="C612" s="116"/>
      <c r="D612" s="116"/>
      <c r="E612" s="127"/>
      <c r="F612" s="116"/>
      <c r="G612" s="102" t="str">
        <f t="shared" si="36"/>
        <v/>
      </c>
    </row>
    <row r="613" spans="1:7" hidden="1" x14ac:dyDescent="0.35">
      <c r="A613" s="22" t="s">
        <v>1472</v>
      </c>
      <c r="B613" s="39" t="s">
        <v>1248</v>
      </c>
      <c r="C613" s="116"/>
      <c r="D613" s="116"/>
      <c r="E613" s="127"/>
      <c r="F613" s="116"/>
      <c r="G613" s="102" t="str">
        <f t="shared" si="36"/>
        <v/>
      </c>
    </row>
    <row r="614" spans="1:7" hidden="1" x14ac:dyDescent="0.35">
      <c r="A614" s="22" t="s">
        <v>1473</v>
      </c>
      <c r="B614" s="39" t="s">
        <v>697</v>
      </c>
      <c r="C614" s="116"/>
      <c r="D614" s="116"/>
      <c r="E614" s="127"/>
      <c r="F614" s="116"/>
      <c r="G614" s="102" t="str">
        <f t="shared" si="36"/>
        <v/>
      </c>
    </row>
    <row r="615" spans="1:7" hidden="1" x14ac:dyDescent="0.35">
      <c r="A615" s="22" t="s">
        <v>1474</v>
      </c>
      <c r="B615" s="39" t="s">
        <v>1598</v>
      </c>
      <c r="C615" s="116"/>
      <c r="D615" s="116"/>
      <c r="E615" s="127"/>
      <c r="F615" s="116"/>
      <c r="G615" s="102" t="str">
        <f t="shared" si="36"/>
        <v/>
      </c>
    </row>
    <row r="616" spans="1:7" hidden="1" x14ac:dyDescent="0.35">
      <c r="A616" s="22" t="s">
        <v>1475</v>
      </c>
      <c r="B616" s="39" t="s">
        <v>85</v>
      </c>
      <c r="C616" s="116"/>
      <c r="D616" s="116"/>
      <c r="E616" s="127"/>
      <c r="F616" s="116"/>
      <c r="G616" s="102" t="str">
        <f t="shared" si="36"/>
        <v/>
      </c>
    </row>
    <row r="617" spans="1:7" hidden="1" x14ac:dyDescent="0.35">
      <c r="A617" s="22" t="s">
        <v>1476</v>
      </c>
      <c r="B617" s="39" t="s">
        <v>1171</v>
      </c>
      <c r="C617" s="116"/>
      <c r="D617" s="116"/>
      <c r="E617" s="127"/>
      <c r="F617" s="116"/>
      <c r="G617" s="102" t="str">
        <f t="shared" si="36"/>
        <v/>
      </c>
    </row>
    <row r="618" spans="1:7" hidden="1" x14ac:dyDescent="0.35">
      <c r="A618" s="22" t="s">
        <v>1477</v>
      </c>
      <c r="B618" s="39" t="s">
        <v>87</v>
      </c>
      <c r="C618" s="96">
        <f>SUM(C604:C617)</f>
        <v>0</v>
      </c>
      <c r="D618" s="96">
        <f>SUM(D604:D617)</f>
        <v>0</v>
      </c>
      <c r="E618" s="20"/>
      <c r="F618" s="96"/>
      <c r="G618" s="102" t="str">
        <f t="shared" si="36"/>
        <v/>
      </c>
    </row>
    <row r="619" spans="1:7" hidden="1" x14ac:dyDescent="0.35">
      <c r="A619" s="22" t="s">
        <v>1478</v>
      </c>
      <c r="B619" s="22" t="s">
        <v>1522</v>
      </c>
      <c r="C619"/>
      <c r="D619"/>
      <c r="E619"/>
      <c r="F619" s="116"/>
      <c r="G619" s="102" t="str">
        <f t="shared" si="36"/>
        <v/>
      </c>
    </row>
    <row r="620" spans="1:7" hidden="1" x14ac:dyDescent="0.35">
      <c r="A620" s="22" t="s">
        <v>1479</v>
      </c>
      <c r="B620" s="39"/>
      <c r="C620" s="96"/>
      <c r="D620" s="97"/>
      <c r="E620" s="20"/>
      <c r="F620" s="102"/>
      <c r="G620" s="102" t="str">
        <f t="shared" si="36"/>
        <v/>
      </c>
    </row>
    <row r="621" spans="1:7" hidden="1" x14ac:dyDescent="0.35">
      <c r="A621" s="22" t="s">
        <v>1480</v>
      </c>
      <c r="B621" s="39"/>
      <c r="C621" s="96"/>
      <c r="D621" s="97"/>
      <c r="E621" s="20"/>
      <c r="F621" s="102"/>
      <c r="G621" s="102" t="str">
        <f t="shared" si="36"/>
        <v/>
      </c>
    </row>
    <row r="622" spans="1:7" hidden="1" x14ac:dyDescent="0.35">
      <c r="A622" s="22" t="s">
        <v>1481</v>
      </c>
      <c r="B622" s="39"/>
      <c r="C622" s="96"/>
      <c r="D622" s="97"/>
      <c r="E622" s="20"/>
      <c r="F622" s="102"/>
      <c r="G622" s="102" t="str">
        <f t="shared" si="36"/>
        <v/>
      </c>
    </row>
    <row r="623" spans="1:7" hidden="1" x14ac:dyDescent="0.35"/>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2" zoomScale="80" zoomScaleNormal="80" workbookViewId="0">
      <selection activeCell="C52" sqref="C52"/>
    </sheetView>
  </sheetViews>
  <sheetFormatPr baseColWidth="10" defaultColWidth="11.453125" defaultRowHeight="14.5" outlineLevelRow="1" x14ac:dyDescent="0.35"/>
  <cols>
    <col min="1" max="1" width="16.26953125" customWidth="1"/>
    <col min="2" max="2" width="89.81640625" style="22" bestFit="1" customWidth="1"/>
    <col min="3" max="3" width="255.7265625" bestFit="1" customWidth="1"/>
  </cols>
  <sheetData>
    <row r="1" spans="1:3" ht="31" x14ac:dyDescent="0.35">
      <c r="A1" s="19" t="s">
        <v>701</v>
      </c>
      <c r="B1" s="19"/>
      <c r="C1" s="134" t="s">
        <v>1593</v>
      </c>
    </row>
    <row r="2" spans="1:3" x14ac:dyDescent="0.35">
      <c r="B2" s="20"/>
      <c r="C2" s="20"/>
    </row>
    <row r="3" spans="1:3" x14ac:dyDescent="0.35">
      <c r="A3" s="65" t="s">
        <v>702</v>
      </c>
      <c r="B3" s="66"/>
      <c r="C3" s="20"/>
    </row>
    <row r="4" spans="1:3" x14ac:dyDescent="0.35">
      <c r="C4" s="20"/>
    </row>
    <row r="5" spans="1:3" ht="18.5" x14ac:dyDescent="0.35">
      <c r="A5" s="33" t="s">
        <v>31</v>
      </c>
      <c r="B5" s="33" t="s">
        <v>703</v>
      </c>
      <c r="C5" s="67" t="s">
        <v>1073</v>
      </c>
    </row>
    <row r="6" spans="1:3" x14ac:dyDescent="0.35">
      <c r="A6" s="1" t="s">
        <v>704</v>
      </c>
      <c r="B6" s="36" t="s">
        <v>1561</v>
      </c>
      <c r="C6" s="142" t="s">
        <v>1560</v>
      </c>
    </row>
    <row r="7" spans="1:3" x14ac:dyDescent="0.35">
      <c r="A7" s="1" t="s">
        <v>705</v>
      </c>
      <c r="B7" s="36" t="s">
        <v>1563</v>
      </c>
      <c r="C7" s="142" t="s">
        <v>1564</v>
      </c>
    </row>
    <row r="8" spans="1:3" x14ac:dyDescent="0.35">
      <c r="A8" s="1" t="s">
        <v>706</v>
      </c>
      <c r="B8" s="36" t="s">
        <v>1562</v>
      </c>
      <c r="C8" s="142" t="s">
        <v>1565</v>
      </c>
    </row>
    <row r="9" spans="1:3" x14ac:dyDescent="0.35">
      <c r="A9" s="1" t="s">
        <v>707</v>
      </c>
      <c r="B9" s="36" t="s">
        <v>708</v>
      </c>
      <c r="C9" s="143" t="s">
        <v>1648</v>
      </c>
    </row>
    <row r="10" spans="1:3" ht="44.25" customHeight="1" x14ac:dyDescent="0.35">
      <c r="A10" s="1" t="s">
        <v>709</v>
      </c>
      <c r="B10" s="36" t="s">
        <v>921</v>
      </c>
      <c r="C10" s="143" t="s">
        <v>1649</v>
      </c>
    </row>
    <row r="11" spans="1:3" ht="54.75" customHeight="1" x14ac:dyDescent="0.35">
      <c r="A11" s="1" t="s">
        <v>710</v>
      </c>
      <c r="B11" s="36" t="s">
        <v>711</v>
      </c>
      <c r="C11" s="143" t="s">
        <v>1653</v>
      </c>
    </row>
    <row r="12" spans="1:3" ht="43.5" x14ac:dyDescent="0.35">
      <c r="A12" s="1" t="s">
        <v>712</v>
      </c>
      <c r="B12" s="36" t="s">
        <v>1520</v>
      </c>
      <c r="C12" s="143" t="s">
        <v>1650</v>
      </c>
    </row>
    <row r="13" spans="1:3" x14ac:dyDescent="0.35">
      <c r="A13" s="1" t="s">
        <v>714</v>
      </c>
      <c r="B13" s="36" t="s">
        <v>713</v>
      </c>
      <c r="C13" s="143" t="s">
        <v>1651</v>
      </c>
    </row>
    <row r="14" spans="1:3" ht="29" x14ac:dyDescent="0.35">
      <c r="A14" s="1" t="s">
        <v>716</v>
      </c>
      <c r="B14" s="36" t="s">
        <v>715</v>
      </c>
      <c r="C14" s="143" t="s">
        <v>1654</v>
      </c>
    </row>
    <row r="15" spans="1:3" ht="29" x14ac:dyDescent="0.35">
      <c r="A15" s="1" t="s">
        <v>718</v>
      </c>
      <c r="B15" s="36" t="s">
        <v>717</v>
      </c>
      <c r="C15" s="143" t="s">
        <v>1652</v>
      </c>
    </row>
    <row r="16" spans="1:3" x14ac:dyDescent="0.35">
      <c r="A16" s="1" t="s">
        <v>720</v>
      </c>
      <c r="B16" s="36" t="s">
        <v>719</v>
      </c>
      <c r="C16" s="143" t="s">
        <v>1655</v>
      </c>
    </row>
    <row r="17" spans="1:3" ht="30" customHeight="1" x14ac:dyDescent="0.35">
      <c r="A17" s="1" t="s">
        <v>722</v>
      </c>
      <c r="B17" s="40" t="s">
        <v>721</v>
      </c>
      <c r="C17" s="143" t="s">
        <v>1656</v>
      </c>
    </row>
    <row r="18" spans="1:3" ht="58" x14ac:dyDescent="0.35">
      <c r="A18" s="1" t="s">
        <v>724</v>
      </c>
      <c r="B18" s="40" t="s">
        <v>723</v>
      </c>
      <c r="C18" s="143" t="s">
        <v>1657</v>
      </c>
    </row>
    <row r="19" spans="1:3" x14ac:dyDescent="0.35">
      <c r="A19" s="1" t="s">
        <v>1519</v>
      </c>
      <c r="B19" s="40" t="s">
        <v>725</v>
      </c>
      <c r="C19" s="143" t="s">
        <v>1658</v>
      </c>
    </row>
    <row r="20" spans="1:3" ht="130.5" x14ac:dyDescent="0.35">
      <c r="A20" s="1" t="s">
        <v>1521</v>
      </c>
      <c r="B20" s="36" t="s">
        <v>1518</v>
      </c>
      <c r="C20" s="144" t="s">
        <v>1659</v>
      </c>
    </row>
    <row r="21" spans="1:3" x14ac:dyDescent="0.35">
      <c r="A21" s="1" t="s">
        <v>726</v>
      </c>
      <c r="B21" s="37" t="s">
        <v>727</v>
      </c>
      <c r="C21" s="128"/>
    </row>
    <row r="22" spans="1:3" x14ac:dyDescent="0.35">
      <c r="A22" s="1" t="s">
        <v>728</v>
      </c>
      <c r="B22" s="128"/>
      <c r="C22" s="128"/>
    </row>
    <row r="23" spans="1:3" outlineLevel="1" x14ac:dyDescent="0.35">
      <c r="A23" s="1" t="s">
        <v>729</v>
      </c>
      <c r="B23" s="115"/>
      <c r="C23" s="115"/>
    </row>
    <row r="24" spans="1:3" outlineLevel="1" x14ac:dyDescent="0.35">
      <c r="A24" s="1" t="s">
        <v>730</v>
      </c>
      <c r="B24" s="64"/>
      <c r="C24" s="115"/>
    </row>
    <row r="25" spans="1:3" outlineLevel="1" x14ac:dyDescent="0.35">
      <c r="A25" s="1" t="s">
        <v>731</v>
      </c>
      <c r="B25" s="64"/>
      <c r="C25" s="115"/>
    </row>
    <row r="26" spans="1:3" outlineLevel="1" x14ac:dyDescent="0.35">
      <c r="A26" s="1" t="s">
        <v>1304</v>
      </c>
      <c r="B26" s="64"/>
      <c r="C26" s="115"/>
    </row>
    <row r="27" spans="1:3" outlineLevel="1" x14ac:dyDescent="0.35">
      <c r="A27" s="1" t="s">
        <v>1305</v>
      </c>
      <c r="B27" s="64"/>
      <c r="C27" s="115"/>
    </row>
    <row r="28" spans="1:3" ht="18.5" outlineLevel="1" x14ac:dyDescent="0.35">
      <c r="A28" s="33"/>
      <c r="B28" s="33" t="s">
        <v>1258</v>
      </c>
      <c r="C28" s="67" t="s">
        <v>1073</v>
      </c>
    </row>
    <row r="29" spans="1:3" outlineLevel="1" x14ac:dyDescent="0.35">
      <c r="A29" s="1" t="s">
        <v>733</v>
      </c>
      <c r="B29" s="36" t="s">
        <v>1256</v>
      </c>
      <c r="C29" s="115"/>
    </row>
    <row r="30" spans="1:3" outlineLevel="1" x14ac:dyDescent="0.35">
      <c r="A30" s="1" t="s">
        <v>736</v>
      </c>
      <c r="B30" s="36" t="s">
        <v>1257</v>
      </c>
      <c r="C30" s="115"/>
    </row>
    <row r="31" spans="1:3" outlineLevel="1" x14ac:dyDescent="0.35">
      <c r="A31" s="1" t="s">
        <v>739</v>
      </c>
      <c r="B31" s="36" t="s">
        <v>1255</v>
      </c>
      <c r="C31" s="115"/>
    </row>
    <row r="32" spans="1:3" ht="29" outlineLevel="1" x14ac:dyDescent="0.35">
      <c r="A32" s="1" t="s">
        <v>742</v>
      </c>
      <c r="B32" s="130" t="s">
        <v>1601</v>
      </c>
      <c r="C32" s="115"/>
    </row>
    <row r="33" spans="1:3" outlineLevel="1" x14ac:dyDescent="0.35">
      <c r="A33" s="1" t="s">
        <v>743</v>
      </c>
      <c r="B33" s="129"/>
      <c r="C33" s="115"/>
    </row>
    <row r="34" spans="1:3" outlineLevel="1" x14ac:dyDescent="0.35">
      <c r="A34" s="1" t="s">
        <v>1059</v>
      </c>
      <c r="B34" s="129"/>
      <c r="C34" s="115"/>
    </row>
    <row r="35" spans="1:3" outlineLevel="1" x14ac:dyDescent="0.35">
      <c r="A35" s="1" t="s">
        <v>1269</v>
      </c>
      <c r="B35" s="129"/>
      <c r="C35" s="115"/>
    </row>
    <row r="36" spans="1:3" outlineLevel="1" x14ac:dyDescent="0.35">
      <c r="A36" s="1" t="s">
        <v>1270</v>
      </c>
      <c r="B36" s="129"/>
      <c r="C36" s="115"/>
    </row>
    <row r="37" spans="1:3" outlineLevel="1" x14ac:dyDescent="0.35">
      <c r="A37" s="1" t="s">
        <v>1271</v>
      </c>
      <c r="B37" s="129"/>
      <c r="C37" s="115"/>
    </row>
    <row r="38" spans="1:3" outlineLevel="1" x14ac:dyDescent="0.35">
      <c r="A38" s="1" t="s">
        <v>1272</v>
      </c>
      <c r="B38" s="129"/>
      <c r="C38" s="115"/>
    </row>
    <row r="39" spans="1:3" outlineLevel="1" x14ac:dyDescent="0.35">
      <c r="A39" s="1" t="s">
        <v>1273</v>
      </c>
      <c r="B39" s="129"/>
      <c r="C39" s="115"/>
    </row>
    <row r="40" spans="1:3" outlineLevel="1" x14ac:dyDescent="0.35">
      <c r="A40" s="1" t="s">
        <v>1274</v>
      </c>
      <c r="B40"/>
      <c r="C40" s="115"/>
    </row>
    <row r="41" spans="1:3" outlineLevel="1" x14ac:dyDescent="0.35">
      <c r="A41" s="1" t="s">
        <v>1275</v>
      </c>
      <c r="B41" s="129"/>
      <c r="C41" s="115"/>
    </row>
    <row r="42" spans="1:3" outlineLevel="1" x14ac:dyDescent="0.35">
      <c r="A42" s="1" t="s">
        <v>1276</v>
      </c>
      <c r="B42" s="129"/>
      <c r="C42" s="115"/>
    </row>
    <row r="43" spans="1:3" outlineLevel="1" x14ac:dyDescent="0.35">
      <c r="A43" s="1" t="s">
        <v>1277</v>
      </c>
      <c r="B43" s="129"/>
      <c r="C43" s="115"/>
    </row>
    <row r="44" spans="1:3" ht="18.5" x14ac:dyDescent="0.35">
      <c r="A44" s="33"/>
      <c r="B44" s="33" t="s">
        <v>1259</v>
      </c>
      <c r="C44" s="67" t="s">
        <v>732</v>
      </c>
    </row>
    <row r="45" spans="1:3" x14ac:dyDescent="0.35">
      <c r="A45" s="1" t="s">
        <v>744</v>
      </c>
      <c r="B45" s="40" t="s">
        <v>734</v>
      </c>
      <c r="C45" s="22" t="s">
        <v>735</v>
      </c>
    </row>
    <row r="46" spans="1:3" x14ac:dyDescent="0.35">
      <c r="A46" s="1" t="s">
        <v>1261</v>
      </c>
      <c r="B46" s="40" t="s">
        <v>737</v>
      </c>
      <c r="C46" s="22" t="s">
        <v>738</v>
      </c>
    </row>
    <row r="47" spans="1:3" x14ac:dyDescent="0.35">
      <c r="A47" s="1" t="s">
        <v>1262</v>
      </c>
      <c r="B47" s="40" t="s">
        <v>740</v>
      </c>
      <c r="C47" s="22" t="s">
        <v>741</v>
      </c>
    </row>
    <row r="48" spans="1:3" outlineLevel="1" x14ac:dyDescent="0.35">
      <c r="A48" s="1" t="s">
        <v>745</v>
      </c>
      <c r="B48" s="130" t="s">
        <v>1612</v>
      </c>
      <c r="C48" s="115" t="s">
        <v>1021</v>
      </c>
    </row>
    <row r="49" spans="1:3" outlineLevel="1" x14ac:dyDescent="0.35">
      <c r="A49" s="1" t="s">
        <v>746</v>
      </c>
      <c r="B49" s="117"/>
      <c r="C49" s="115"/>
    </row>
    <row r="50" spans="1:3" outlineLevel="1" x14ac:dyDescent="0.35">
      <c r="A50" s="1" t="s">
        <v>747</v>
      </c>
      <c r="B50" s="130"/>
      <c r="C50" s="115"/>
    </row>
    <row r="51" spans="1:3" ht="18.5" x14ac:dyDescent="0.35">
      <c r="A51" s="33"/>
      <c r="B51" s="33" t="s">
        <v>1260</v>
      </c>
      <c r="C51" s="67" t="s">
        <v>1073</v>
      </c>
    </row>
    <row r="52" spans="1:3" ht="159.5" x14ac:dyDescent="0.35">
      <c r="A52" s="1" t="s">
        <v>1263</v>
      </c>
      <c r="B52" s="36" t="s">
        <v>1660</v>
      </c>
      <c r="C52" s="22" t="s">
        <v>1661</v>
      </c>
    </row>
    <row r="53" spans="1:3" x14ac:dyDescent="0.35">
      <c r="A53" s="1" t="s">
        <v>1264</v>
      </c>
      <c r="B53" s="117" t="s">
        <v>1662</v>
      </c>
      <c r="C53" s="128" t="s">
        <v>1663</v>
      </c>
    </row>
    <row r="54" spans="1:3" x14ac:dyDescent="0.35">
      <c r="A54" s="1" t="s">
        <v>1265</v>
      </c>
      <c r="B54" s="117" t="s">
        <v>1664</v>
      </c>
      <c r="C54" s="128" t="s">
        <v>1665</v>
      </c>
    </row>
    <row r="55" spans="1:3" ht="29" x14ac:dyDescent="0.35">
      <c r="A55" s="1" t="s">
        <v>1266</v>
      </c>
      <c r="B55" s="117" t="s">
        <v>1666</v>
      </c>
      <c r="C55" s="128" t="s">
        <v>1667</v>
      </c>
    </row>
    <row r="56" spans="1:3" x14ac:dyDescent="0.35">
      <c r="A56" s="1" t="s">
        <v>1267</v>
      </c>
      <c r="B56" s="117" t="s">
        <v>1668</v>
      </c>
      <c r="C56" s="128" t="s">
        <v>1669</v>
      </c>
    </row>
    <row r="57" spans="1:3" x14ac:dyDescent="0.35">
      <c r="A57" s="1" t="s">
        <v>1268</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2" zoomScale="60" zoomScaleNormal="60" workbookViewId="0">
      <selection activeCell="A51" sqref="A51"/>
    </sheetView>
  </sheetViews>
  <sheetFormatPr baseColWidth="10" defaultColWidth="9.1796875" defaultRowHeight="14.5" x14ac:dyDescent="0.35"/>
  <cols>
    <col min="1" max="1" width="242" customWidth="1"/>
  </cols>
  <sheetData>
    <row r="1" spans="1:1" ht="31" x14ac:dyDescent="0.35">
      <c r="A1" s="19" t="s">
        <v>748</v>
      </c>
    </row>
    <row r="3" spans="1:1" ht="15" x14ac:dyDescent="0.35">
      <c r="A3" s="70"/>
    </row>
    <row r="4" spans="1:1" ht="34" x14ac:dyDescent="0.35">
      <c r="A4" s="71" t="s">
        <v>749</v>
      </c>
    </row>
    <row r="5" spans="1:1" ht="34" x14ac:dyDescent="0.35">
      <c r="A5" s="71" t="s">
        <v>750</v>
      </c>
    </row>
    <row r="6" spans="1:1" ht="34" x14ac:dyDescent="0.35">
      <c r="A6" s="71" t="s">
        <v>751</v>
      </c>
    </row>
    <row r="7" spans="1:1" ht="17" x14ac:dyDescent="0.35">
      <c r="A7" s="71"/>
    </row>
    <row r="8" spans="1:1" ht="18.5" x14ac:dyDescent="0.35">
      <c r="A8" s="72" t="s">
        <v>752</v>
      </c>
    </row>
    <row r="9" spans="1:1" ht="34" x14ac:dyDescent="0.4">
      <c r="A9" s="73" t="s">
        <v>914</v>
      </c>
    </row>
    <row r="10" spans="1:1" ht="68" x14ac:dyDescent="0.35">
      <c r="A10" s="74" t="s">
        <v>753</v>
      </c>
    </row>
    <row r="11" spans="1:1" ht="34" x14ac:dyDescent="0.35">
      <c r="A11" s="74" t="s">
        <v>754</v>
      </c>
    </row>
    <row r="12" spans="1:1" ht="17" x14ac:dyDescent="0.35">
      <c r="A12" s="74" t="s">
        <v>755</v>
      </c>
    </row>
    <row r="13" spans="1:1" ht="17" x14ac:dyDescent="0.35">
      <c r="A13" s="74" t="s">
        <v>756</v>
      </c>
    </row>
    <row r="14" spans="1:1" ht="17" x14ac:dyDescent="0.35">
      <c r="A14" s="74" t="s">
        <v>757</v>
      </c>
    </row>
    <row r="15" spans="1:1" ht="17" x14ac:dyDescent="0.35">
      <c r="A15" s="74"/>
    </row>
    <row r="16" spans="1:1" ht="18.5" x14ac:dyDescent="0.35">
      <c r="A16" s="72" t="s">
        <v>758</v>
      </c>
    </row>
    <row r="17" spans="1:1" ht="17" x14ac:dyDescent="0.35">
      <c r="A17" s="75" t="s">
        <v>759</v>
      </c>
    </row>
    <row r="18" spans="1:1" ht="34" x14ac:dyDescent="0.35">
      <c r="A18" s="76" t="s">
        <v>760</v>
      </c>
    </row>
    <row r="19" spans="1:1" ht="34" x14ac:dyDescent="0.35">
      <c r="A19" s="76" t="s">
        <v>761</v>
      </c>
    </row>
    <row r="20" spans="1:1" ht="51" x14ac:dyDescent="0.35">
      <c r="A20" s="76" t="s">
        <v>762</v>
      </c>
    </row>
    <row r="21" spans="1:1" ht="85" x14ac:dyDescent="0.35">
      <c r="A21" s="76" t="s">
        <v>763</v>
      </c>
    </row>
    <row r="22" spans="1:1" ht="51" x14ac:dyDescent="0.35">
      <c r="A22" s="76" t="s">
        <v>764</v>
      </c>
    </row>
    <row r="23" spans="1:1" ht="34" x14ac:dyDescent="0.35">
      <c r="A23" s="76" t="s">
        <v>765</v>
      </c>
    </row>
    <row r="24" spans="1:1" ht="17" x14ac:dyDescent="0.35">
      <c r="A24" s="76" t="s">
        <v>766</v>
      </c>
    </row>
    <row r="25" spans="1:1" ht="17" x14ac:dyDescent="0.35">
      <c r="A25" s="75" t="s">
        <v>767</v>
      </c>
    </row>
    <row r="26" spans="1:1" ht="51" x14ac:dyDescent="0.4">
      <c r="A26" s="77" t="s">
        <v>768</v>
      </c>
    </row>
    <row r="27" spans="1:1" ht="17" x14ac:dyDescent="0.4">
      <c r="A27" s="77" t="s">
        <v>769</v>
      </c>
    </row>
    <row r="28" spans="1:1" ht="17" x14ac:dyDescent="0.35">
      <c r="A28" s="75" t="s">
        <v>770</v>
      </c>
    </row>
    <row r="29" spans="1:1" ht="34" x14ac:dyDescent="0.35">
      <c r="A29" s="76" t="s">
        <v>771</v>
      </c>
    </row>
    <row r="30" spans="1:1" ht="34" x14ac:dyDescent="0.35">
      <c r="A30" s="76" t="s">
        <v>772</v>
      </c>
    </row>
    <row r="31" spans="1:1" ht="34" x14ac:dyDescent="0.35">
      <c r="A31" s="76" t="s">
        <v>773</v>
      </c>
    </row>
    <row r="32" spans="1:1" ht="34" x14ac:dyDescent="0.35">
      <c r="A32" s="76" t="s">
        <v>774</v>
      </c>
    </row>
    <row r="33" spans="1:1" ht="17" x14ac:dyDescent="0.35">
      <c r="A33" s="76"/>
    </row>
    <row r="34" spans="1:1" ht="18.5" x14ac:dyDescent="0.35">
      <c r="A34" s="72" t="s">
        <v>775</v>
      </c>
    </row>
    <row r="35" spans="1:1" ht="17" x14ac:dyDescent="0.35">
      <c r="A35" s="75" t="s">
        <v>776</v>
      </c>
    </row>
    <row r="36" spans="1:1" ht="34" x14ac:dyDescent="0.35">
      <c r="A36" s="76" t="s">
        <v>777</v>
      </c>
    </row>
    <row r="37" spans="1:1" ht="34" x14ac:dyDescent="0.35">
      <c r="A37" s="76" t="s">
        <v>778</v>
      </c>
    </row>
    <row r="38" spans="1:1" ht="34" x14ac:dyDescent="0.35">
      <c r="A38" s="76" t="s">
        <v>779</v>
      </c>
    </row>
    <row r="39" spans="1:1" ht="17" x14ac:dyDescent="0.35">
      <c r="A39" s="76" t="s">
        <v>780</v>
      </c>
    </row>
    <row r="40" spans="1:1" ht="17" x14ac:dyDescent="0.35">
      <c r="A40" s="76" t="s">
        <v>781</v>
      </c>
    </row>
    <row r="41" spans="1:1" ht="17" x14ac:dyDescent="0.35">
      <c r="A41" s="75" t="s">
        <v>782</v>
      </c>
    </row>
    <row r="42" spans="1:1" ht="17" x14ac:dyDescent="0.35">
      <c r="A42" s="76" t="s">
        <v>783</v>
      </c>
    </row>
    <row r="43" spans="1:1" ht="17" x14ac:dyDescent="0.4">
      <c r="A43" s="77" t="s">
        <v>784</v>
      </c>
    </row>
    <row r="44" spans="1:1" ht="17" x14ac:dyDescent="0.35">
      <c r="A44" s="75" t="s">
        <v>785</v>
      </c>
    </row>
    <row r="45" spans="1:1" ht="34" x14ac:dyDescent="0.4">
      <c r="A45" s="77" t="s">
        <v>786</v>
      </c>
    </row>
    <row r="46" spans="1:1" ht="34" x14ac:dyDescent="0.35">
      <c r="A46" s="76" t="s">
        <v>787</v>
      </c>
    </row>
    <row r="47" spans="1:1" ht="34" x14ac:dyDescent="0.35">
      <c r="A47" s="76" t="s">
        <v>788</v>
      </c>
    </row>
    <row r="48" spans="1:1" ht="17" x14ac:dyDescent="0.35">
      <c r="A48" s="76" t="s">
        <v>789</v>
      </c>
    </row>
    <row r="49" spans="1:1" ht="17" x14ac:dyDescent="0.4">
      <c r="A49" s="77" t="s">
        <v>790</v>
      </c>
    </row>
    <row r="50" spans="1:1" ht="17" x14ac:dyDescent="0.35">
      <c r="A50" s="75" t="s">
        <v>791</v>
      </c>
    </row>
    <row r="51" spans="1:1" ht="34" x14ac:dyDescent="0.4">
      <c r="A51" s="77" t="s">
        <v>792</v>
      </c>
    </row>
    <row r="52" spans="1:1" ht="17" x14ac:dyDescent="0.35">
      <c r="A52" s="76" t="s">
        <v>793</v>
      </c>
    </row>
    <row r="53" spans="1:1" ht="34" x14ac:dyDescent="0.4">
      <c r="A53" s="77" t="s">
        <v>794</v>
      </c>
    </row>
    <row r="54" spans="1:1" ht="17" x14ac:dyDescent="0.35">
      <c r="A54" s="75" t="s">
        <v>795</v>
      </c>
    </row>
    <row r="55" spans="1:1" ht="17" x14ac:dyDescent="0.4">
      <c r="A55" s="77" t="s">
        <v>796</v>
      </c>
    </row>
    <row r="56" spans="1:1" ht="34" x14ac:dyDescent="0.35">
      <c r="A56" s="76" t="s">
        <v>797</v>
      </c>
    </row>
    <row r="57" spans="1:1" ht="17" x14ac:dyDescent="0.35">
      <c r="A57" s="76" t="s">
        <v>798</v>
      </c>
    </row>
    <row r="58" spans="1:1" ht="17" x14ac:dyDescent="0.35">
      <c r="A58" s="76" t="s">
        <v>799</v>
      </c>
    </row>
    <row r="59" spans="1:1" ht="17" x14ac:dyDescent="0.35">
      <c r="A59" s="75" t="s">
        <v>800</v>
      </c>
    </row>
    <row r="60" spans="1:1" ht="17" x14ac:dyDescent="0.35">
      <c r="A60" s="76" t="s">
        <v>801</v>
      </c>
    </row>
    <row r="61" spans="1:1" ht="17" x14ac:dyDescent="0.35">
      <c r="A61" s="78"/>
    </row>
    <row r="62" spans="1:1" ht="18.5" x14ac:dyDescent="0.35">
      <c r="A62" s="72" t="s">
        <v>802</v>
      </c>
    </row>
    <row r="63" spans="1:1" ht="17" x14ac:dyDescent="0.35">
      <c r="A63" s="75" t="s">
        <v>803</v>
      </c>
    </row>
    <row r="64" spans="1:1" ht="34" x14ac:dyDescent="0.35">
      <c r="A64" s="76" t="s">
        <v>804</v>
      </c>
    </row>
    <row r="65" spans="1:1" ht="17" x14ac:dyDescent="0.35">
      <c r="A65" s="76" t="s">
        <v>805</v>
      </c>
    </row>
    <row r="66" spans="1:1" ht="34" x14ac:dyDescent="0.35">
      <c r="A66" s="74" t="s">
        <v>806</v>
      </c>
    </row>
    <row r="67" spans="1:1" ht="34" x14ac:dyDescent="0.35">
      <c r="A67" s="74" t="s">
        <v>807</v>
      </c>
    </row>
    <row r="68" spans="1:1" ht="34" x14ac:dyDescent="0.35">
      <c r="A68" s="74" t="s">
        <v>808</v>
      </c>
    </row>
    <row r="69" spans="1:1" ht="17" x14ac:dyDescent="0.35">
      <c r="A69" s="79" t="s">
        <v>809</v>
      </c>
    </row>
    <row r="70" spans="1:1" ht="51" x14ac:dyDescent="0.35">
      <c r="A70" s="74" t="s">
        <v>810</v>
      </c>
    </row>
    <row r="71" spans="1:1" ht="17" x14ac:dyDescent="0.35">
      <c r="A71" s="74" t="s">
        <v>811</v>
      </c>
    </row>
    <row r="72" spans="1:1" ht="17" x14ac:dyDescent="0.35">
      <c r="A72" s="79" t="s">
        <v>812</v>
      </c>
    </row>
    <row r="73" spans="1:1" ht="17" x14ac:dyDescent="0.35">
      <c r="A73" s="74" t="s">
        <v>813</v>
      </c>
    </row>
    <row r="74" spans="1:1" ht="17" x14ac:dyDescent="0.35">
      <c r="A74" s="79" t="s">
        <v>814</v>
      </c>
    </row>
    <row r="75" spans="1:1" ht="34" x14ac:dyDescent="0.35">
      <c r="A75" s="74" t="s">
        <v>815</v>
      </c>
    </row>
    <row r="76" spans="1:1" ht="17" x14ac:dyDescent="0.35">
      <c r="A76" s="74" t="s">
        <v>816</v>
      </c>
    </row>
    <row r="77" spans="1:1" ht="51" x14ac:dyDescent="0.35">
      <c r="A77" s="74" t="s">
        <v>817</v>
      </c>
    </row>
    <row r="78" spans="1:1" ht="17" x14ac:dyDescent="0.35">
      <c r="A78" s="79" t="s">
        <v>818</v>
      </c>
    </row>
    <row r="79" spans="1:1" ht="17" x14ac:dyDescent="0.4">
      <c r="A79" s="73" t="s">
        <v>819</v>
      </c>
    </row>
    <row r="80" spans="1:1" ht="17" x14ac:dyDescent="0.35">
      <c r="A80" s="79" t="s">
        <v>820</v>
      </c>
    </row>
    <row r="81" spans="1:1" ht="34" x14ac:dyDescent="0.35">
      <c r="A81" s="74" t="s">
        <v>821</v>
      </c>
    </row>
    <row r="82" spans="1:1" ht="34" x14ac:dyDescent="0.35">
      <c r="A82" s="74" t="s">
        <v>822</v>
      </c>
    </row>
    <row r="83" spans="1:1" ht="34" x14ac:dyDescent="0.35">
      <c r="A83" s="74" t="s">
        <v>823</v>
      </c>
    </row>
    <row r="84" spans="1:1" ht="34" x14ac:dyDescent="0.35">
      <c r="A84" s="74" t="s">
        <v>824</v>
      </c>
    </row>
    <row r="85" spans="1:1" ht="34" x14ac:dyDescent="0.35">
      <c r="A85" s="74" t="s">
        <v>825</v>
      </c>
    </row>
    <row r="86" spans="1:1" ht="17" x14ac:dyDescent="0.35">
      <c r="A86" s="79" t="s">
        <v>826</v>
      </c>
    </row>
    <row r="87" spans="1:1" ht="17" x14ac:dyDescent="0.35">
      <c r="A87" s="74" t="s">
        <v>827</v>
      </c>
    </row>
    <row r="88" spans="1:1" ht="17" x14ac:dyDescent="0.35">
      <c r="A88" s="74" t="s">
        <v>828</v>
      </c>
    </row>
    <row r="89" spans="1:1" ht="17" x14ac:dyDescent="0.35">
      <c r="A89" s="79" t="s">
        <v>829</v>
      </c>
    </row>
    <row r="90" spans="1:1" ht="34" x14ac:dyDescent="0.35">
      <c r="A90" s="74" t="s">
        <v>830</v>
      </c>
    </row>
    <row r="91" spans="1:1" ht="17" x14ac:dyDescent="0.35">
      <c r="A91" s="79" t="s">
        <v>831</v>
      </c>
    </row>
    <row r="92" spans="1:1" ht="17" x14ac:dyDescent="0.4">
      <c r="A92" s="73" t="s">
        <v>832</v>
      </c>
    </row>
    <row r="93" spans="1:1" ht="17" x14ac:dyDescent="0.35">
      <c r="A93" s="74" t="s">
        <v>833</v>
      </c>
    </row>
    <row r="94" spans="1:1" ht="17" x14ac:dyDescent="0.35">
      <c r="A94" s="74"/>
    </row>
    <row r="95" spans="1:1" ht="18.5" x14ac:dyDescent="0.35">
      <c r="A95" s="72" t="s">
        <v>834</v>
      </c>
    </row>
    <row r="96" spans="1:1" ht="34" x14ac:dyDescent="0.4">
      <c r="A96" s="73" t="s">
        <v>835</v>
      </c>
    </row>
    <row r="97" spans="1:1" ht="17" x14ac:dyDescent="0.4">
      <c r="A97" s="73" t="s">
        <v>836</v>
      </c>
    </row>
    <row r="98" spans="1:1" ht="17" x14ac:dyDescent="0.35">
      <c r="A98" s="79" t="s">
        <v>837</v>
      </c>
    </row>
    <row r="99" spans="1:1" ht="17" x14ac:dyDescent="0.35">
      <c r="A99" s="71" t="s">
        <v>838</v>
      </c>
    </row>
    <row r="100" spans="1:1" ht="17" x14ac:dyDescent="0.35">
      <c r="A100" s="74" t="s">
        <v>839</v>
      </c>
    </row>
    <row r="101" spans="1:1" ht="17" x14ac:dyDescent="0.35">
      <c r="A101" s="74" t="s">
        <v>840</v>
      </c>
    </row>
    <row r="102" spans="1:1" ht="17" x14ac:dyDescent="0.35">
      <c r="A102" s="74" t="s">
        <v>841</v>
      </c>
    </row>
    <row r="103" spans="1:1" ht="17" x14ac:dyDescent="0.35">
      <c r="A103" s="74" t="s">
        <v>842</v>
      </c>
    </row>
    <row r="104" spans="1:1" ht="34" x14ac:dyDescent="0.35">
      <c r="A104" s="74" t="s">
        <v>843</v>
      </c>
    </row>
    <row r="105" spans="1:1" ht="17" x14ac:dyDescent="0.35">
      <c r="A105" s="71" t="s">
        <v>844</v>
      </c>
    </row>
    <row r="106" spans="1:1" ht="17" x14ac:dyDescent="0.35">
      <c r="A106" s="74" t="s">
        <v>845</v>
      </c>
    </row>
    <row r="107" spans="1:1" ht="17" x14ac:dyDescent="0.35">
      <c r="A107" s="74" t="s">
        <v>846</v>
      </c>
    </row>
    <row r="108" spans="1:1" ht="17" x14ac:dyDescent="0.35">
      <c r="A108" s="74" t="s">
        <v>847</v>
      </c>
    </row>
    <row r="109" spans="1:1" ht="17" x14ac:dyDescent="0.35">
      <c r="A109" s="74" t="s">
        <v>848</v>
      </c>
    </row>
    <row r="110" spans="1:1" ht="17" x14ac:dyDescent="0.35">
      <c r="A110" s="74" t="s">
        <v>849</v>
      </c>
    </row>
    <row r="111" spans="1:1" ht="17" x14ac:dyDescent="0.35">
      <c r="A111" s="74" t="s">
        <v>850</v>
      </c>
    </row>
    <row r="112" spans="1:1" ht="17" x14ac:dyDescent="0.35">
      <c r="A112" s="79" t="s">
        <v>851</v>
      </c>
    </row>
    <row r="113" spans="1:1" ht="17" x14ac:dyDescent="0.35">
      <c r="A113" s="74" t="s">
        <v>852</v>
      </c>
    </row>
    <row r="114" spans="1:1" ht="17" x14ac:dyDescent="0.35">
      <c r="A114" s="71" t="s">
        <v>853</v>
      </c>
    </row>
    <row r="115" spans="1:1" ht="17" x14ac:dyDescent="0.35">
      <c r="A115" s="74" t="s">
        <v>854</v>
      </c>
    </row>
    <row r="116" spans="1:1" ht="17" x14ac:dyDescent="0.35">
      <c r="A116" s="74" t="s">
        <v>855</v>
      </c>
    </row>
    <row r="117" spans="1:1" ht="17" x14ac:dyDescent="0.35">
      <c r="A117" s="71" t="s">
        <v>856</v>
      </c>
    </row>
    <row r="118" spans="1:1" ht="17" x14ac:dyDescent="0.35">
      <c r="A118" s="74" t="s">
        <v>857</v>
      </c>
    </row>
    <row r="119" spans="1:1" ht="17" x14ac:dyDescent="0.35">
      <c r="A119" s="74" t="s">
        <v>858</v>
      </c>
    </row>
    <row r="120" spans="1:1" ht="17" x14ac:dyDescent="0.35">
      <c r="A120" s="74" t="s">
        <v>859</v>
      </c>
    </row>
    <row r="121" spans="1:1" ht="17" x14ac:dyDescent="0.35">
      <c r="A121" s="79" t="s">
        <v>860</v>
      </c>
    </row>
    <row r="122" spans="1:1" ht="17" x14ac:dyDescent="0.35">
      <c r="A122" s="71" t="s">
        <v>861</v>
      </c>
    </row>
    <row r="123" spans="1:1" ht="17" x14ac:dyDescent="0.35">
      <c r="A123" s="71" t="s">
        <v>862</v>
      </c>
    </row>
    <row r="124" spans="1:1" ht="17" x14ac:dyDescent="0.35">
      <c r="A124" s="74" t="s">
        <v>863</v>
      </c>
    </row>
    <row r="125" spans="1:1" ht="17" x14ac:dyDescent="0.35">
      <c r="A125" s="74" t="s">
        <v>864</v>
      </c>
    </row>
    <row r="126" spans="1:1" ht="17" x14ac:dyDescent="0.35">
      <c r="A126" s="74" t="s">
        <v>865</v>
      </c>
    </row>
    <row r="127" spans="1:1" ht="17" x14ac:dyDescent="0.35">
      <c r="A127" s="74" t="s">
        <v>866</v>
      </c>
    </row>
    <row r="128" spans="1:1" ht="17" x14ac:dyDescent="0.35">
      <c r="A128" s="74" t="s">
        <v>867</v>
      </c>
    </row>
    <row r="129" spans="1:1" ht="17" x14ac:dyDescent="0.35">
      <c r="A129" s="79" t="s">
        <v>868</v>
      </c>
    </row>
    <row r="130" spans="1:1" ht="34" x14ac:dyDescent="0.35">
      <c r="A130" s="74" t="s">
        <v>869</v>
      </c>
    </row>
    <row r="131" spans="1:1" ht="68" x14ac:dyDescent="0.35">
      <c r="A131" s="74" t="s">
        <v>870</v>
      </c>
    </row>
    <row r="132" spans="1:1" ht="34" x14ac:dyDescent="0.35">
      <c r="A132" s="74" t="s">
        <v>871</v>
      </c>
    </row>
    <row r="133" spans="1:1" ht="17" x14ac:dyDescent="0.35">
      <c r="A133" s="79" t="s">
        <v>872</v>
      </c>
    </row>
    <row r="134" spans="1:1" ht="34" x14ac:dyDescent="0.35">
      <c r="A134" s="71" t="s">
        <v>873</v>
      </c>
    </row>
    <row r="135" spans="1:1" ht="17" x14ac:dyDescent="0.35">
      <c r="A135" s="71"/>
    </row>
    <row r="136" spans="1:1" ht="18.5" x14ac:dyDescent="0.35">
      <c r="A136" s="72" t="s">
        <v>874</v>
      </c>
    </row>
    <row r="137" spans="1:1" ht="17" x14ac:dyDescent="0.35">
      <c r="A137" s="74" t="s">
        <v>875</v>
      </c>
    </row>
    <row r="138" spans="1:1" ht="34" x14ac:dyDescent="0.35">
      <c r="A138" s="76" t="s">
        <v>876</v>
      </c>
    </row>
    <row r="139" spans="1:1" ht="34" x14ac:dyDescent="0.35">
      <c r="A139" s="76" t="s">
        <v>877</v>
      </c>
    </row>
    <row r="140" spans="1:1" ht="17" x14ac:dyDescent="0.35">
      <c r="A140" s="75" t="s">
        <v>878</v>
      </c>
    </row>
    <row r="141" spans="1:1" ht="17" x14ac:dyDescent="0.35">
      <c r="A141" s="80" t="s">
        <v>879</v>
      </c>
    </row>
    <row r="142" spans="1:1" ht="34" x14ac:dyDescent="0.4">
      <c r="A142" s="77" t="s">
        <v>880</v>
      </c>
    </row>
    <row r="143" spans="1:1" ht="17" x14ac:dyDescent="0.35">
      <c r="A143" s="76" t="s">
        <v>881</v>
      </c>
    </row>
    <row r="144" spans="1:1" ht="17" x14ac:dyDescent="0.35">
      <c r="A144" s="76" t="s">
        <v>882</v>
      </c>
    </row>
    <row r="145" spans="1:1" ht="17" x14ac:dyDescent="0.35">
      <c r="A145" s="80" t="s">
        <v>883</v>
      </c>
    </row>
    <row r="146" spans="1:1" ht="17" x14ac:dyDescent="0.35">
      <c r="A146" s="75" t="s">
        <v>884</v>
      </c>
    </row>
    <row r="147" spans="1:1" ht="17" x14ac:dyDescent="0.35">
      <c r="A147" s="80" t="s">
        <v>885</v>
      </c>
    </row>
    <row r="148" spans="1:1" ht="17" x14ac:dyDescent="0.35">
      <c r="A148" s="76" t="s">
        <v>886</v>
      </c>
    </row>
    <row r="149" spans="1:1" ht="17" x14ac:dyDescent="0.35">
      <c r="A149" s="76" t="s">
        <v>887</v>
      </c>
    </row>
    <row r="150" spans="1:1" ht="17" x14ac:dyDescent="0.35">
      <c r="A150" s="76" t="s">
        <v>888</v>
      </c>
    </row>
    <row r="151" spans="1:1" ht="34" x14ac:dyDescent="0.35">
      <c r="A151" s="80" t="s">
        <v>889</v>
      </c>
    </row>
    <row r="152" spans="1:1" ht="17" x14ac:dyDescent="0.35">
      <c r="A152" s="75" t="s">
        <v>890</v>
      </c>
    </row>
    <row r="153" spans="1:1" ht="17" x14ac:dyDescent="0.35">
      <c r="A153" s="76" t="s">
        <v>891</v>
      </c>
    </row>
    <row r="154" spans="1:1" ht="17" x14ac:dyDescent="0.35">
      <c r="A154" s="76" t="s">
        <v>892</v>
      </c>
    </row>
    <row r="155" spans="1:1" ht="17" x14ac:dyDescent="0.35">
      <c r="A155" s="76" t="s">
        <v>893</v>
      </c>
    </row>
    <row r="156" spans="1:1" ht="17" x14ac:dyDescent="0.35">
      <c r="A156" s="76" t="s">
        <v>894</v>
      </c>
    </row>
    <row r="157" spans="1:1" ht="34" x14ac:dyDescent="0.35">
      <c r="A157" s="76" t="s">
        <v>895</v>
      </c>
    </row>
    <row r="158" spans="1:1" ht="34" x14ac:dyDescent="0.35">
      <c r="A158" s="76" t="s">
        <v>896</v>
      </c>
    </row>
    <row r="159" spans="1:1" ht="17" x14ac:dyDescent="0.35">
      <c r="A159" s="75" t="s">
        <v>897</v>
      </c>
    </row>
    <row r="160" spans="1:1" ht="34" x14ac:dyDescent="0.35">
      <c r="A160" s="76" t="s">
        <v>898</v>
      </c>
    </row>
    <row r="161" spans="1:1" ht="34" x14ac:dyDescent="0.35">
      <c r="A161" s="76" t="s">
        <v>899</v>
      </c>
    </row>
    <row r="162" spans="1:1" ht="17" x14ac:dyDescent="0.35">
      <c r="A162" s="76" t="s">
        <v>900</v>
      </c>
    </row>
    <row r="163" spans="1:1" ht="17" x14ac:dyDescent="0.35">
      <c r="A163" s="75" t="s">
        <v>901</v>
      </c>
    </row>
    <row r="164" spans="1:1" ht="34" x14ac:dyDescent="0.4">
      <c r="A164" s="77" t="s">
        <v>915</v>
      </c>
    </row>
    <row r="165" spans="1:1" ht="34" x14ac:dyDescent="0.35">
      <c r="A165" s="76" t="s">
        <v>902</v>
      </c>
    </row>
    <row r="166" spans="1:1" ht="17" x14ac:dyDescent="0.35">
      <c r="A166" s="75" t="s">
        <v>903</v>
      </c>
    </row>
    <row r="167" spans="1:1" ht="17" x14ac:dyDescent="0.35">
      <c r="A167" s="76" t="s">
        <v>904</v>
      </c>
    </row>
    <row r="168" spans="1:1" ht="17" x14ac:dyDescent="0.35">
      <c r="A168" s="75" t="s">
        <v>905</v>
      </c>
    </row>
    <row r="169" spans="1:1" ht="17" x14ac:dyDescent="0.4">
      <c r="A169" s="77" t="s">
        <v>906</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9"/>
  <sheetViews>
    <sheetView showGridLines="0" topLeftCell="A193" zoomScale="108" zoomScaleNormal="108" workbookViewId="0">
      <selection activeCell="A6" sqref="A6:AZ6"/>
    </sheetView>
  </sheetViews>
  <sheetFormatPr baseColWidth="10" defaultColWidth="11.453125" defaultRowHeight="14.5" x14ac:dyDescent="0.35"/>
  <cols>
    <col min="1" max="1" width="10.26953125" style="150" customWidth="1"/>
    <col min="2" max="2" width="10.453125" style="150" customWidth="1"/>
    <col min="3" max="3" width="1.7265625" style="150" customWidth="1"/>
    <col min="4" max="4" width="0.54296875" style="150" customWidth="1"/>
    <col min="5" max="5" width="5.7265625" style="150" customWidth="1"/>
    <col min="6" max="6" width="1.1796875" style="150" customWidth="1"/>
    <col min="7" max="7" width="0.7265625" style="150" customWidth="1"/>
    <col min="8" max="8" width="2.1796875" style="150" customWidth="1"/>
    <col min="9" max="9" width="1.1796875" style="150" customWidth="1"/>
    <col min="10" max="10" width="2.1796875" style="150" customWidth="1"/>
    <col min="11" max="11" width="0.453125" style="150" customWidth="1"/>
    <col min="12" max="12" width="0.26953125" style="150" customWidth="1"/>
    <col min="13" max="13" width="2" style="150" customWidth="1"/>
    <col min="14" max="14" width="0.453125" style="150" customWidth="1"/>
    <col min="15" max="15" width="6.26953125" style="150" customWidth="1"/>
    <col min="16" max="16" width="2.81640625" style="150" customWidth="1"/>
    <col min="17" max="17" width="0.26953125" style="150" customWidth="1"/>
    <col min="18" max="18" width="0.81640625" style="150" customWidth="1"/>
    <col min="19" max="19" width="0.54296875" style="150" customWidth="1"/>
    <col min="20" max="20" width="0.1796875" style="150" customWidth="1"/>
    <col min="21" max="21" width="4.54296875" style="150" customWidth="1"/>
    <col min="22" max="22" width="2.453125" style="150" customWidth="1"/>
    <col min="23" max="23" width="0.7265625" style="150" customWidth="1"/>
    <col min="24" max="24" width="0.1796875" style="150" customWidth="1"/>
    <col min="25" max="25" width="2.453125" style="150" customWidth="1"/>
    <col min="26" max="26" width="0.453125" style="150" customWidth="1"/>
    <col min="27" max="27" width="1.453125" style="150" customWidth="1"/>
    <col min="28" max="28" width="0" style="150" hidden="1" customWidth="1"/>
    <col min="29" max="29" width="3" style="150" customWidth="1"/>
    <col min="30" max="30" width="2.1796875" style="150" customWidth="1"/>
    <col min="31" max="31" width="1" style="150" customWidth="1"/>
    <col min="32" max="33" width="0.1796875" style="150" customWidth="1"/>
    <col min="34" max="34" width="5.26953125" style="150" customWidth="1"/>
    <col min="35" max="35" width="2.81640625" style="150" customWidth="1"/>
    <col min="36" max="36" width="2.453125" style="150" customWidth="1"/>
    <col min="37" max="37" width="0.453125" style="150" customWidth="1"/>
    <col min="38" max="38" width="5.7265625" style="150" customWidth="1"/>
    <col min="39" max="39" width="0.81640625" style="150" customWidth="1"/>
    <col min="40" max="40" width="1.26953125" style="150" customWidth="1"/>
    <col min="41" max="41" width="0" style="150" hidden="1" customWidth="1"/>
    <col min="42" max="42" width="0.453125" style="150" customWidth="1"/>
    <col min="43" max="43" width="1" style="150" customWidth="1"/>
    <col min="44" max="44" width="1.54296875" style="150" customWidth="1"/>
    <col min="45" max="46" width="3" style="150" customWidth="1"/>
    <col min="47" max="47" width="0.453125" style="150" customWidth="1"/>
    <col min="48" max="48" width="0.7265625" style="150" customWidth="1"/>
    <col min="49" max="49" width="9.26953125" style="150" customWidth="1"/>
    <col min="50" max="50" width="0.1796875" style="150" customWidth="1"/>
    <col min="51" max="53" width="0" style="150" hidden="1" customWidth="1"/>
    <col min="54" max="54" width="0.1796875" style="150" customWidth="1"/>
    <col min="55" max="55" width="0" style="150" hidden="1" customWidth="1"/>
    <col min="56" max="16384" width="11.453125" style="150"/>
  </cols>
  <sheetData>
    <row r="1" spans="1:54" ht="9" customHeight="1" x14ac:dyDescent="0.35"/>
    <row r="2" spans="1:54" ht="46.4" customHeight="1" x14ac:dyDescent="0.35">
      <c r="A2" s="167" t="s">
        <v>1936</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row>
    <row r="3" spans="1:54" ht="38.25" customHeight="1" x14ac:dyDescent="0.35">
      <c r="A3" s="160"/>
      <c r="B3" s="160"/>
      <c r="C3" s="160"/>
      <c r="D3" s="160"/>
    </row>
    <row r="4" spans="1:54" ht="0" hidden="1" customHeight="1" x14ac:dyDescent="0.35"/>
    <row r="5" spans="1:54" ht="9" customHeight="1" x14ac:dyDescent="0.35"/>
    <row r="6" spans="1:54" ht="188.25" customHeight="1" x14ac:dyDescent="0.35">
      <c r="A6" s="168" t="s">
        <v>1916</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row>
    <row r="7" spans="1:54" ht="4" customHeight="1" x14ac:dyDescent="0.35"/>
    <row r="8" spans="1:54" ht="14.5" customHeight="1" x14ac:dyDescent="0.35">
      <c r="A8" s="169" t="s">
        <v>1677</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row>
    <row r="9" spans="1:54" x14ac:dyDescent="0.35">
      <c r="A9" s="145" t="s">
        <v>1678</v>
      </c>
      <c r="B9" s="162" t="s">
        <v>1679</v>
      </c>
      <c r="C9" s="160"/>
      <c r="D9" s="162" t="s">
        <v>1680</v>
      </c>
      <c r="E9" s="160"/>
      <c r="F9" s="160"/>
      <c r="G9" s="160"/>
      <c r="H9" s="160"/>
      <c r="I9" s="160"/>
      <c r="J9" s="162" t="s">
        <v>1681</v>
      </c>
      <c r="K9" s="160"/>
      <c r="L9" s="160"/>
      <c r="M9" s="160"/>
      <c r="N9" s="160"/>
      <c r="O9" s="160"/>
      <c r="P9" s="162" t="s">
        <v>1682</v>
      </c>
      <c r="Q9" s="160"/>
      <c r="R9" s="160"/>
      <c r="S9" s="160"/>
      <c r="T9" s="160"/>
      <c r="U9" s="160"/>
      <c r="V9" s="160"/>
      <c r="W9" s="162" t="s">
        <v>1683</v>
      </c>
      <c r="X9" s="160"/>
      <c r="Y9" s="160"/>
      <c r="Z9" s="160"/>
      <c r="AA9" s="160"/>
      <c r="AB9" s="160"/>
      <c r="AC9" s="160"/>
      <c r="AD9" s="160"/>
      <c r="AE9" s="160"/>
      <c r="AF9" s="160"/>
      <c r="AG9" s="162" t="s">
        <v>1684</v>
      </c>
      <c r="AH9" s="160"/>
      <c r="AI9" s="160"/>
      <c r="AJ9" s="160"/>
      <c r="AK9" s="160"/>
      <c r="AL9" s="160"/>
      <c r="AM9" s="160"/>
      <c r="AN9" s="160"/>
      <c r="AO9" s="160"/>
      <c r="AP9" s="160"/>
      <c r="AQ9" s="162" t="s">
        <v>1685</v>
      </c>
      <c r="AR9" s="160"/>
      <c r="AS9" s="160"/>
      <c r="AT9" s="160"/>
      <c r="AU9" s="160"/>
      <c r="AV9" s="162" t="s">
        <v>1686</v>
      </c>
      <c r="AW9" s="160"/>
      <c r="AX9" s="160"/>
      <c r="AY9" s="160"/>
      <c r="AZ9" s="160"/>
      <c r="BA9" s="160"/>
      <c r="BB9" s="160"/>
    </row>
    <row r="10" spans="1:54" x14ac:dyDescent="0.35">
      <c r="A10" s="146" t="s">
        <v>1687</v>
      </c>
      <c r="B10" s="163" t="s">
        <v>1688</v>
      </c>
      <c r="C10" s="160"/>
      <c r="D10" s="163" t="s">
        <v>1689</v>
      </c>
      <c r="E10" s="160"/>
      <c r="F10" s="160"/>
      <c r="G10" s="160"/>
      <c r="H10" s="160"/>
      <c r="I10" s="160"/>
      <c r="J10" s="164">
        <v>1199812500</v>
      </c>
      <c r="K10" s="160"/>
      <c r="L10" s="160"/>
      <c r="M10" s="160"/>
      <c r="N10" s="160"/>
      <c r="O10" s="160"/>
      <c r="P10" s="165">
        <v>45729</v>
      </c>
      <c r="Q10" s="160"/>
      <c r="R10" s="160"/>
      <c r="S10" s="160"/>
      <c r="T10" s="160"/>
      <c r="U10" s="160"/>
      <c r="V10" s="160"/>
      <c r="W10" s="165">
        <v>46094</v>
      </c>
      <c r="X10" s="160"/>
      <c r="Y10" s="160"/>
      <c r="Z10" s="160"/>
      <c r="AA10" s="160"/>
      <c r="AB10" s="160"/>
      <c r="AC10" s="160"/>
      <c r="AD10" s="160"/>
      <c r="AE10" s="160"/>
      <c r="AF10" s="160"/>
      <c r="AG10" s="166">
        <v>7.4999999999999997E-3</v>
      </c>
      <c r="AH10" s="160"/>
      <c r="AI10" s="160"/>
      <c r="AJ10" s="160"/>
      <c r="AK10" s="160"/>
      <c r="AL10" s="160"/>
      <c r="AM10" s="160"/>
      <c r="AN10" s="160"/>
      <c r="AO10" s="160"/>
      <c r="AP10" s="160"/>
      <c r="AQ10" s="163" t="s">
        <v>1690</v>
      </c>
      <c r="AR10" s="160"/>
      <c r="AS10" s="160"/>
      <c r="AT10" s="160"/>
      <c r="AU10" s="160"/>
      <c r="AV10" s="163" t="s">
        <v>1691</v>
      </c>
      <c r="AW10" s="160"/>
      <c r="AX10" s="160"/>
      <c r="AY10" s="160"/>
      <c r="AZ10" s="160"/>
      <c r="BA10" s="160"/>
      <c r="BB10" s="160"/>
    </row>
    <row r="11" spans="1:54" x14ac:dyDescent="0.35">
      <c r="A11" s="146" t="s">
        <v>1692</v>
      </c>
      <c r="B11" s="163" t="s">
        <v>1693</v>
      </c>
      <c r="C11" s="160"/>
      <c r="D11" s="163" t="s">
        <v>1694</v>
      </c>
      <c r="E11" s="160"/>
      <c r="F11" s="160"/>
      <c r="G11" s="160"/>
      <c r="H11" s="160"/>
      <c r="I11" s="160"/>
      <c r="J11" s="164">
        <v>358400000</v>
      </c>
      <c r="K11" s="160"/>
      <c r="L11" s="160"/>
      <c r="M11" s="160"/>
      <c r="N11" s="160"/>
      <c r="O11" s="160"/>
      <c r="P11" s="165">
        <v>45729</v>
      </c>
      <c r="Q11" s="160"/>
      <c r="R11" s="160"/>
      <c r="S11" s="160"/>
      <c r="T11" s="160"/>
      <c r="U11" s="160"/>
      <c r="V11" s="160"/>
      <c r="W11" s="165">
        <v>46094</v>
      </c>
      <c r="X11" s="160"/>
      <c r="Y11" s="160"/>
      <c r="Z11" s="160"/>
      <c r="AA11" s="160"/>
      <c r="AB11" s="160"/>
      <c r="AC11" s="160"/>
      <c r="AD11" s="160"/>
      <c r="AE11" s="160"/>
      <c r="AF11" s="160"/>
      <c r="AG11" s="166">
        <v>7.4999999999999997E-3</v>
      </c>
      <c r="AH11" s="160"/>
      <c r="AI11" s="160"/>
      <c r="AJ11" s="160"/>
      <c r="AK11" s="160"/>
      <c r="AL11" s="160"/>
      <c r="AM11" s="160"/>
      <c r="AN11" s="160"/>
      <c r="AO11" s="160"/>
      <c r="AP11" s="160"/>
      <c r="AQ11" s="163" t="s">
        <v>1690</v>
      </c>
      <c r="AR11" s="160"/>
      <c r="AS11" s="160"/>
      <c r="AT11" s="160"/>
      <c r="AU11" s="160"/>
      <c r="AV11" s="163" t="s">
        <v>1691</v>
      </c>
      <c r="AW11" s="160"/>
      <c r="AX11" s="160"/>
      <c r="AY11" s="160"/>
      <c r="AZ11" s="160"/>
      <c r="BA11" s="160"/>
      <c r="BB11" s="160"/>
    </row>
    <row r="12" spans="1:54" x14ac:dyDescent="0.35">
      <c r="A12" s="146" t="s">
        <v>1695</v>
      </c>
      <c r="B12" s="163" t="s">
        <v>1696</v>
      </c>
      <c r="C12" s="160"/>
      <c r="D12" s="163" t="s">
        <v>1697</v>
      </c>
      <c r="E12" s="160"/>
      <c r="F12" s="160"/>
      <c r="G12" s="160"/>
      <c r="H12" s="160"/>
      <c r="I12" s="160"/>
      <c r="J12" s="164">
        <v>744350000</v>
      </c>
      <c r="K12" s="160"/>
      <c r="L12" s="160"/>
      <c r="M12" s="160"/>
      <c r="N12" s="160"/>
      <c r="O12" s="160"/>
      <c r="P12" s="165">
        <v>46837</v>
      </c>
      <c r="Q12" s="160"/>
      <c r="R12" s="160"/>
      <c r="S12" s="160"/>
      <c r="T12" s="160"/>
      <c r="U12" s="160"/>
      <c r="V12" s="160"/>
      <c r="W12" s="165">
        <v>47202</v>
      </c>
      <c r="X12" s="160"/>
      <c r="Y12" s="160"/>
      <c r="Z12" s="160"/>
      <c r="AA12" s="160"/>
      <c r="AB12" s="160"/>
      <c r="AC12" s="160"/>
      <c r="AD12" s="160"/>
      <c r="AE12" s="160"/>
      <c r="AF12" s="160"/>
      <c r="AG12" s="166">
        <v>1E-4</v>
      </c>
      <c r="AH12" s="160"/>
      <c r="AI12" s="160"/>
      <c r="AJ12" s="160"/>
      <c r="AK12" s="160"/>
      <c r="AL12" s="160"/>
      <c r="AM12" s="160"/>
      <c r="AN12" s="160"/>
      <c r="AO12" s="160"/>
      <c r="AP12" s="160"/>
      <c r="AQ12" s="163" t="s">
        <v>1690</v>
      </c>
      <c r="AR12" s="160"/>
      <c r="AS12" s="160"/>
      <c r="AT12" s="160"/>
      <c r="AU12" s="160"/>
      <c r="AV12" s="163" t="s">
        <v>1691</v>
      </c>
      <c r="AW12" s="160"/>
      <c r="AX12" s="160"/>
      <c r="AY12" s="160"/>
      <c r="AZ12" s="160"/>
      <c r="BA12" s="160"/>
      <c r="BB12" s="160"/>
    </row>
    <row r="13" spans="1:54" x14ac:dyDescent="0.35">
      <c r="A13" s="146" t="s">
        <v>1698</v>
      </c>
      <c r="B13" s="163" t="s">
        <v>1688</v>
      </c>
      <c r="C13" s="160"/>
      <c r="D13" s="163" t="s">
        <v>1699</v>
      </c>
      <c r="E13" s="160"/>
      <c r="F13" s="160"/>
      <c r="G13" s="160"/>
      <c r="H13" s="160"/>
      <c r="I13" s="160"/>
      <c r="J13" s="164">
        <v>1114500000</v>
      </c>
      <c r="K13" s="160"/>
      <c r="L13" s="160"/>
      <c r="M13" s="160"/>
      <c r="N13" s="160"/>
      <c r="O13" s="160"/>
      <c r="P13" s="165">
        <v>46294</v>
      </c>
      <c r="Q13" s="160"/>
      <c r="R13" s="160"/>
      <c r="S13" s="160"/>
      <c r="T13" s="160"/>
      <c r="U13" s="160"/>
      <c r="V13" s="160"/>
      <c r="W13" s="165">
        <v>46659</v>
      </c>
      <c r="X13" s="160"/>
      <c r="Y13" s="160"/>
      <c r="Z13" s="160"/>
      <c r="AA13" s="160"/>
      <c r="AB13" s="160"/>
      <c r="AC13" s="160"/>
      <c r="AD13" s="160"/>
      <c r="AE13" s="160"/>
      <c r="AF13" s="160"/>
      <c r="AG13" s="166">
        <v>1E-4</v>
      </c>
      <c r="AH13" s="160"/>
      <c r="AI13" s="160"/>
      <c r="AJ13" s="160"/>
      <c r="AK13" s="160"/>
      <c r="AL13" s="160"/>
      <c r="AM13" s="160"/>
      <c r="AN13" s="160"/>
      <c r="AO13" s="160"/>
      <c r="AP13" s="160"/>
      <c r="AQ13" s="163" t="s">
        <v>1690</v>
      </c>
      <c r="AR13" s="160"/>
      <c r="AS13" s="160"/>
      <c r="AT13" s="160"/>
      <c r="AU13" s="160"/>
      <c r="AV13" s="163" t="s">
        <v>1691</v>
      </c>
      <c r="AW13" s="160"/>
      <c r="AX13" s="160"/>
      <c r="AY13" s="160"/>
      <c r="AZ13" s="160"/>
      <c r="BA13" s="160"/>
      <c r="BB13" s="160"/>
    </row>
    <row r="14" spans="1:54" x14ac:dyDescent="0.35">
      <c r="A14" s="146" t="s">
        <v>1700</v>
      </c>
      <c r="B14" s="163" t="s">
        <v>1701</v>
      </c>
      <c r="C14" s="160"/>
      <c r="D14" s="163" t="s">
        <v>1702</v>
      </c>
      <c r="E14" s="160"/>
      <c r="F14" s="160"/>
      <c r="G14" s="160"/>
      <c r="H14" s="160"/>
      <c r="I14" s="160"/>
      <c r="J14" s="164">
        <v>1416430000</v>
      </c>
      <c r="K14" s="160"/>
      <c r="L14" s="160"/>
      <c r="M14" s="160"/>
      <c r="N14" s="160"/>
      <c r="O14" s="160"/>
      <c r="P14" s="165">
        <v>46414</v>
      </c>
      <c r="Q14" s="160"/>
      <c r="R14" s="160"/>
      <c r="S14" s="160"/>
      <c r="T14" s="160"/>
      <c r="U14" s="160"/>
      <c r="V14" s="160"/>
      <c r="W14" s="165">
        <v>46779</v>
      </c>
      <c r="X14" s="160"/>
      <c r="Y14" s="160"/>
      <c r="Z14" s="160"/>
      <c r="AA14" s="160"/>
      <c r="AB14" s="160"/>
      <c r="AC14" s="160"/>
      <c r="AD14" s="160"/>
      <c r="AE14" s="160"/>
      <c r="AF14" s="160"/>
      <c r="AG14" s="166">
        <v>1.25E-3</v>
      </c>
      <c r="AH14" s="160"/>
      <c r="AI14" s="160"/>
      <c r="AJ14" s="160"/>
      <c r="AK14" s="160"/>
      <c r="AL14" s="160"/>
      <c r="AM14" s="160"/>
      <c r="AN14" s="160"/>
      <c r="AO14" s="160"/>
      <c r="AP14" s="160"/>
      <c r="AQ14" s="163" t="s">
        <v>1690</v>
      </c>
      <c r="AR14" s="160"/>
      <c r="AS14" s="160"/>
      <c r="AT14" s="160"/>
      <c r="AU14" s="160"/>
      <c r="AV14" s="163" t="s">
        <v>1691</v>
      </c>
      <c r="AW14" s="160"/>
      <c r="AX14" s="160"/>
      <c r="AY14" s="160"/>
      <c r="AZ14" s="160"/>
      <c r="BA14" s="160"/>
      <c r="BB14" s="160"/>
    </row>
    <row r="15" spans="1:54" x14ac:dyDescent="0.35">
      <c r="A15" s="146" t="s">
        <v>1703</v>
      </c>
      <c r="B15" s="163" t="s">
        <v>1704</v>
      </c>
      <c r="C15" s="160"/>
      <c r="D15" s="163" t="s">
        <v>1705</v>
      </c>
      <c r="E15" s="160"/>
      <c r="F15" s="160"/>
      <c r="G15" s="160"/>
      <c r="H15" s="160"/>
      <c r="I15" s="160"/>
      <c r="J15" s="164">
        <v>1559862500</v>
      </c>
      <c r="K15" s="160"/>
      <c r="L15" s="160"/>
      <c r="M15" s="160"/>
      <c r="N15" s="160"/>
      <c r="O15" s="160"/>
      <c r="P15" s="165">
        <v>46483</v>
      </c>
      <c r="Q15" s="160"/>
      <c r="R15" s="160"/>
      <c r="S15" s="160"/>
      <c r="T15" s="160"/>
      <c r="U15" s="160"/>
      <c r="V15" s="160"/>
      <c r="W15" s="165">
        <v>46849</v>
      </c>
      <c r="X15" s="160"/>
      <c r="Y15" s="160"/>
      <c r="Z15" s="160"/>
      <c r="AA15" s="160"/>
      <c r="AB15" s="160"/>
      <c r="AC15" s="160"/>
      <c r="AD15" s="160"/>
      <c r="AE15" s="160"/>
      <c r="AF15" s="160"/>
      <c r="AG15" s="166">
        <v>2.9000000000000001E-2</v>
      </c>
      <c r="AH15" s="160"/>
      <c r="AI15" s="160"/>
      <c r="AJ15" s="160"/>
      <c r="AK15" s="160"/>
      <c r="AL15" s="160"/>
      <c r="AM15" s="160"/>
      <c r="AN15" s="160"/>
      <c r="AO15" s="160"/>
      <c r="AP15" s="160"/>
      <c r="AQ15" s="163" t="s">
        <v>1690</v>
      </c>
      <c r="AR15" s="160"/>
      <c r="AS15" s="160"/>
      <c r="AT15" s="160"/>
      <c r="AU15" s="160"/>
      <c r="AV15" s="163" t="s">
        <v>1691</v>
      </c>
      <c r="AW15" s="160"/>
      <c r="AX15" s="160"/>
      <c r="AY15" s="160"/>
      <c r="AZ15" s="160"/>
      <c r="BA15" s="160"/>
      <c r="BB15" s="160"/>
    </row>
    <row r="16" spans="1:54" x14ac:dyDescent="0.35">
      <c r="A16" s="146" t="s">
        <v>1706</v>
      </c>
      <c r="B16" s="163" t="s">
        <v>1707</v>
      </c>
      <c r="C16" s="160"/>
      <c r="D16" s="163" t="s">
        <v>1708</v>
      </c>
      <c r="E16" s="160"/>
      <c r="F16" s="160"/>
      <c r="G16" s="160"/>
      <c r="H16" s="160"/>
      <c r="I16" s="160"/>
      <c r="J16" s="164">
        <v>321427500</v>
      </c>
      <c r="K16" s="160"/>
      <c r="L16" s="160"/>
      <c r="M16" s="160"/>
      <c r="N16" s="160"/>
      <c r="O16" s="160"/>
      <c r="P16" s="165">
        <v>45617</v>
      </c>
      <c r="Q16" s="160"/>
      <c r="R16" s="160"/>
      <c r="S16" s="160"/>
      <c r="T16" s="160"/>
      <c r="U16" s="160"/>
      <c r="V16" s="160"/>
      <c r="W16" s="165">
        <v>45982</v>
      </c>
      <c r="X16" s="160"/>
      <c r="Y16" s="160"/>
      <c r="Z16" s="160"/>
      <c r="AA16" s="160"/>
      <c r="AB16" s="160"/>
      <c r="AC16" s="160"/>
      <c r="AD16" s="160"/>
      <c r="AE16" s="160"/>
      <c r="AF16" s="160"/>
      <c r="AG16" s="163" t="s">
        <v>1709</v>
      </c>
      <c r="AH16" s="160"/>
      <c r="AI16" s="160"/>
      <c r="AJ16" s="160"/>
      <c r="AK16" s="160"/>
      <c r="AL16" s="160"/>
      <c r="AM16" s="160"/>
      <c r="AN16" s="160"/>
      <c r="AO16" s="160"/>
      <c r="AP16" s="160"/>
      <c r="AQ16" s="163" t="s">
        <v>1710</v>
      </c>
      <c r="AR16" s="160"/>
      <c r="AS16" s="160"/>
      <c r="AT16" s="160"/>
      <c r="AU16" s="160"/>
      <c r="AV16" s="163" t="s">
        <v>1691</v>
      </c>
      <c r="AW16" s="160"/>
      <c r="AX16" s="160"/>
      <c r="AY16" s="160"/>
      <c r="AZ16" s="160"/>
      <c r="BA16" s="160"/>
      <c r="BB16" s="160"/>
    </row>
    <row r="17" spans="1:54" x14ac:dyDescent="0.35">
      <c r="A17" s="146" t="s">
        <v>1711</v>
      </c>
      <c r="B17" s="163" t="s">
        <v>1712</v>
      </c>
      <c r="C17" s="160"/>
      <c r="D17" s="163" t="s">
        <v>1713</v>
      </c>
      <c r="E17" s="160"/>
      <c r="F17" s="160"/>
      <c r="G17" s="160"/>
      <c r="H17" s="160"/>
      <c r="I17" s="160"/>
      <c r="J17" s="164">
        <v>1209375000</v>
      </c>
      <c r="K17" s="160"/>
      <c r="L17" s="160"/>
      <c r="M17" s="160"/>
      <c r="N17" s="160"/>
      <c r="O17" s="160"/>
      <c r="P17" s="165">
        <v>46147</v>
      </c>
      <c r="Q17" s="160"/>
      <c r="R17" s="160"/>
      <c r="S17" s="160"/>
      <c r="T17" s="160"/>
      <c r="U17" s="160"/>
      <c r="V17" s="160"/>
      <c r="W17" s="165">
        <v>46512</v>
      </c>
      <c r="X17" s="160"/>
      <c r="Y17" s="160"/>
      <c r="Z17" s="160"/>
      <c r="AA17" s="160"/>
      <c r="AB17" s="160"/>
      <c r="AC17" s="160"/>
      <c r="AD17" s="160"/>
      <c r="AE17" s="160"/>
      <c r="AF17" s="160"/>
      <c r="AG17" s="163" t="s">
        <v>1714</v>
      </c>
      <c r="AH17" s="160"/>
      <c r="AI17" s="160"/>
      <c r="AJ17" s="160"/>
      <c r="AK17" s="160"/>
      <c r="AL17" s="160"/>
      <c r="AM17" s="160"/>
      <c r="AN17" s="160"/>
      <c r="AO17" s="160"/>
      <c r="AP17" s="160"/>
      <c r="AQ17" s="163" t="s">
        <v>1710</v>
      </c>
      <c r="AR17" s="160"/>
      <c r="AS17" s="160"/>
      <c r="AT17" s="160"/>
      <c r="AU17" s="160"/>
      <c r="AV17" s="163" t="s">
        <v>1691</v>
      </c>
      <c r="AW17" s="160"/>
      <c r="AX17" s="160"/>
      <c r="AY17" s="160"/>
      <c r="AZ17" s="160"/>
      <c r="BA17" s="160"/>
      <c r="BB17" s="160"/>
    </row>
    <row r="18" spans="1:54" x14ac:dyDescent="0.35">
      <c r="A18" s="146" t="s">
        <v>1715</v>
      </c>
      <c r="B18" s="163" t="s">
        <v>1716</v>
      </c>
      <c r="C18" s="160"/>
      <c r="D18" s="163" t="s">
        <v>1717</v>
      </c>
      <c r="E18" s="160"/>
      <c r="F18" s="160"/>
      <c r="G18" s="160"/>
      <c r="H18" s="160"/>
      <c r="I18" s="160"/>
      <c r="J18" s="164">
        <v>383037200</v>
      </c>
      <c r="K18" s="160"/>
      <c r="L18" s="160"/>
      <c r="M18" s="160"/>
      <c r="N18" s="160"/>
      <c r="O18" s="160"/>
      <c r="P18" s="165">
        <v>46694</v>
      </c>
      <c r="Q18" s="160"/>
      <c r="R18" s="160"/>
      <c r="S18" s="160"/>
      <c r="T18" s="160"/>
      <c r="U18" s="160"/>
      <c r="V18" s="160"/>
      <c r="W18" s="165">
        <v>47060</v>
      </c>
      <c r="X18" s="160"/>
      <c r="Y18" s="160"/>
      <c r="Z18" s="160"/>
      <c r="AA18" s="160"/>
      <c r="AB18" s="160"/>
      <c r="AC18" s="160"/>
      <c r="AD18" s="160"/>
      <c r="AE18" s="160"/>
      <c r="AF18" s="160"/>
      <c r="AG18" s="166">
        <v>1.9574999999999999E-2</v>
      </c>
      <c r="AH18" s="160"/>
      <c r="AI18" s="160"/>
      <c r="AJ18" s="160"/>
      <c r="AK18" s="160"/>
      <c r="AL18" s="160"/>
      <c r="AM18" s="160"/>
      <c r="AN18" s="160"/>
      <c r="AO18" s="160"/>
      <c r="AP18" s="160"/>
      <c r="AQ18" s="163" t="s">
        <v>1690</v>
      </c>
      <c r="AR18" s="160"/>
      <c r="AS18" s="160"/>
      <c r="AT18" s="160"/>
      <c r="AU18" s="160"/>
      <c r="AV18" s="163" t="s">
        <v>1691</v>
      </c>
      <c r="AW18" s="160"/>
      <c r="AX18" s="160"/>
      <c r="AY18" s="160"/>
      <c r="AZ18" s="160"/>
      <c r="BA18" s="160"/>
      <c r="BB18" s="160"/>
    </row>
    <row r="19" spans="1:54" x14ac:dyDescent="0.35">
      <c r="A19" s="146" t="s">
        <v>1718</v>
      </c>
      <c r="B19" s="163" t="s">
        <v>1701</v>
      </c>
      <c r="C19" s="160"/>
      <c r="D19" s="163" t="s">
        <v>1719</v>
      </c>
      <c r="E19" s="160"/>
      <c r="F19" s="160"/>
      <c r="G19" s="160"/>
      <c r="H19" s="160"/>
      <c r="I19" s="160"/>
      <c r="J19" s="164">
        <v>1467885000</v>
      </c>
      <c r="K19" s="160"/>
      <c r="L19" s="160"/>
      <c r="M19" s="160"/>
      <c r="N19" s="160"/>
      <c r="O19" s="160"/>
      <c r="P19" s="165">
        <v>46868</v>
      </c>
      <c r="Q19" s="160"/>
      <c r="R19" s="160"/>
      <c r="S19" s="160"/>
      <c r="T19" s="160"/>
      <c r="U19" s="160"/>
      <c r="V19" s="160"/>
      <c r="W19" s="165">
        <v>47233</v>
      </c>
      <c r="X19" s="160"/>
      <c r="Y19" s="160"/>
      <c r="Z19" s="160"/>
      <c r="AA19" s="160"/>
      <c r="AB19" s="160"/>
      <c r="AC19" s="160"/>
      <c r="AD19" s="160"/>
      <c r="AE19" s="160"/>
      <c r="AF19" s="160"/>
      <c r="AG19" s="166">
        <v>3.5000000000000003E-2</v>
      </c>
      <c r="AH19" s="160"/>
      <c r="AI19" s="160"/>
      <c r="AJ19" s="160"/>
      <c r="AK19" s="160"/>
      <c r="AL19" s="160"/>
      <c r="AM19" s="160"/>
      <c r="AN19" s="160"/>
      <c r="AO19" s="160"/>
      <c r="AP19" s="160"/>
      <c r="AQ19" s="163" t="s">
        <v>1690</v>
      </c>
      <c r="AR19" s="160"/>
      <c r="AS19" s="160"/>
      <c r="AT19" s="160"/>
      <c r="AU19" s="160"/>
      <c r="AV19" s="163" t="s">
        <v>1691</v>
      </c>
      <c r="AW19" s="160"/>
      <c r="AX19" s="160"/>
      <c r="AY19" s="160"/>
      <c r="AZ19" s="160"/>
      <c r="BA19" s="160"/>
      <c r="BB19" s="160"/>
    </row>
    <row r="20" spans="1:54" ht="15" thickBot="1" x14ac:dyDescent="0.4">
      <c r="A20" s="147" t="s">
        <v>1129</v>
      </c>
      <c r="B20" s="175" t="s">
        <v>1129</v>
      </c>
      <c r="C20" s="160"/>
      <c r="D20" s="175" t="s">
        <v>1129</v>
      </c>
      <c r="E20" s="160"/>
      <c r="F20" s="160"/>
      <c r="G20" s="160"/>
      <c r="H20" s="160"/>
      <c r="I20" s="160"/>
      <c r="J20" s="176">
        <v>9775079700</v>
      </c>
      <c r="K20" s="177"/>
      <c r="L20" s="177"/>
      <c r="M20" s="177"/>
      <c r="N20" s="177"/>
      <c r="O20" s="177"/>
      <c r="P20" s="175" t="s">
        <v>1129</v>
      </c>
      <c r="Q20" s="160"/>
      <c r="R20" s="160"/>
      <c r="S20" s="160"/>
      <c r="T20" s="160"/>
      <c r="U20" s="160"/>
      <c r="V20" s="160"/>
      <c r="W20" s="175" t="s">
        <v>1129</v>
      </c>
      <c r="X20" s="160"/>
      <c r="Y20" s="160"/>
      <c r="Z20" s="160"/>
      <c r="AA20" s="160"/>
      <c r="AB20" s="160"/>
      <c r="AC20" s="160"/>
      <c r="AD20" s="160"/>
      <c r="AE20" s="160"/>
      <c r="AF20" s="160"/>
      <c r="AG20" s="175" t="s">
        <v>1129</v>
      </c>
      <c r="AH20" s="160"/>
      <c r="AI20" s="160"/>
      <c r="AJ20" s="160"/>
      <c r="AK20" s="160"/>
      <c r="AL20" s="160"/>
      <c r="AM20" s="160"/>
      <c r="AN20" s="160"/>
      <c r="AO20" s="160"/>
      <c r="AP20" s="160"/>
      <c r="AQ20" s="175" t="s">
        <v>1129</v>
      </c>
      <c r="AR20" s="160"/>
      <c r="AS20" s="160"/>
      <c r="AT20" s="160"/>
      <c r="AU20" s="160"/>
      <c r="AV20" s="175" t="s">
        <v>1129</v>
      </c>
      <c r="AW20" s="160"/>
      <c r="AX20" s="160"/>
      <c r="AY20" s="160"/>
      <c r="AZ20" s="160"/>
      <c r="BA20" s="160"/>
      <c r="BB20" s="160"/>
    </row>
    <row r="21" spans="1:54" ht="0" hidden="1" customHeight="1" x14ac:dyDescent="0.35"/>
    <row r="22" spans="1:54" ht="22.4" customHeight="1" thickTop="1" x14ac:dyDescent="0.35"/>
    <row r="23" spans="1:54" ht="10.9" customHeight="1" x14ac:dyDescent="0.35">
      <c r="A23" s="171" t="s">
        <v>1720</v>
      </c>
      <c r="B23" s="160"/>
      <c r="C23" s="160"/>
      <c r="D23" s="160"/>
      <c r="E23" s="160"/>
      <c r="F23" s="160"/>
      <c r="G23" s="160"/>
      <c r="H23" s="160"/>
      <c r="I23" s="160"/>
      <c r="J23" s="160"/>
      <c r="K23" s="160"/>
      <c r="L23" s="160"/>
      <c r="M23" s="160"/>
      <c r="N23" s="160"/>
      <c r="O23" s="160"/>
      <c r="P23" s="160"/>
      <c r="Q23" s="160"/>
      <c r="R23" s="160"/>
      <c r="S23" s="173">
        <v>29.038440000000001</v>
      </c>
      <c r="T23" s="160"/>
      <c r="U23" s="160"/>
      <c r="V23" s="160"/>
      <c r="W23" s="160"/>
      <c r="X23" s="160"/>
      <c r="Y23" s="160"/>
      <c r="Z23" s="160"/>
      <c r="AA23" s="160"/>
    </row>
    <row r="24" spans="1:54" ht="10.9" customHeight="1" x14ac:dyDescent="0.35">
      <c r="A24" s="171" t="s">
        <v>1721</v>
      </c>
      <c r="B24" s="160"/>
      <c r="C24" s="160"/>
      <c r="D24" s="160"/>
      <c r="E24" s="160"/>
      <c r="F24" s="160"/>
      <c r="G24" s="160"/>
      <c r="H24" s="160"/>
      <c r="I24" s="160"/>
      <c r="J24" s="160"/>
      <c r="K24" s="160"/>
      <c r="L24" s="160"/>
      <c r="M24" s="160"/>
      <c r="N24" s="160"/>
      <c r="O24" s="160"/>
      <c r="P24" s="160"/>
      <c r="Q24" s="160"/>
      <c r="R24" s="160"/>
      <c r="S24" s="173">
        <v>22.201499999999999</v>
      </c>
      <c r="T24" s="160"/>
      <c r="U24" s="160"/>
      <c r="V24" s="160"/>
      <c r="W24" s="160"/>
      <c r="X24" s="160"/>
      <c r="Y24" s="160"/>
      <c r="Z24" s="160"/>
      <c r="AA24" s="160"/>
    </row>
    <row r="25" spans="1:54" ht="7.75" customHeight="1" x14ac:dyDescent="0.35"/>
    <row r="26" spans="1:54" ht="14.5" customHeight="1" x14ac:dyDescent="0.35">
      <c r="A26" s="174" t="s">
        <v>1722</v>
      </c>
      <c r="B26" s="160"/>
      <c r="C26" s="160"/>
      <c r="D26" s="160"/>
      <c r="E26" s="160"/>
      <c r="F26" s="160"/>
      <c r="G26" s="160"/>
      <c r="H26" s="160"/>
      <c r="I26" s="160"/>
      <c r="J26" s="160"/>
      <c r="K26" s="160"/>
      <c r="L26" s="160"/>
      <c r="M26" s="160"/>
      <c r="N26" s="160"/>
      <c r="O26" s="160"/>
      <c r="P26" s="160"/>
      <c r="Q26" s="160"/>
      <c r="R26" s="160"/>
      <c r="S26" s="170" t="s">
        <v>1723</v>
      </c>
      <c r="T26" s="160"/>
      <c r="U26" s="160"/>
      <c r="V26" s="160"/>
      <c r="W26" s="160"/>
      <c r="X26" s="160"/>
      <c r="Y26" s="160"/>
      <c r="Z26" s="160"/>
      <c r="AA26" s="160"/>
      <c r="AC26" s="170" t="s">
        <v>1724</v>
      </c>
      <c r="AD26" s="160"/>
      <c r="AE26" s="160"/>
      <c r="AF26" s="160"/>
      <c r="AG26" s="160"/>
      <c r="AH26" s="160"/>
      <c r="AI26" s="170" t="s">
        <v>1725</v>
      </c>
      <c r="AJ26" s="160"/>
      <c r="AK26" s="160"/>
      <c r="AL26" s="160"/>
      <c r="AM26" s="160"/>
      <c r="AN26" s="160"/>
    </row>
    <row r="27" spans="1:54" ht="10.9" customHeight="1" x14ac:dyDescent="0.35">
      <c r="A27" s="171" t="s">
        <v>1687</v>
      </c>
      <c r="B27" s="160"/>
      <c r="C27" s="160"/>
      <c r="D27" s="160"/>
      <c r="E27" s="160"/>
      <c r="F27" s="160"/>
      <c r="G27" s="160"/>
      <c r="H27" s="160"/>
      <c r="I27" s="160"/>
      <c r="J27" s="160"/>
      <c r="K27" s="160"/>
      <c r="L27" s="160"/>
      <c r="M27" s="160"/>
      <c r="N27" s="160"/>
      <c r="O27" s="160"/>
      <c r="P27" s="160"/>
      <c r="Q27" s="160"/>
      <c r="R27" s="160"/>
      <c r="S27" s="172" t="s">
        <v>1726</v>
      </c>
      <c r="T27" s="160"/>
      <c r="U27" s="160"/>
      <c r="V27" s="160"/>
      <c r="W27" s="160"/>
      <c r="X27" s="160"/>
      <c r="Y27" s="160"/>
      <c r="Z27" s="160"/>
      <c r="AA27" s="160"/>
      <c r="AC27" s="172" t="s">
        <v>1727</v>
      </c>
      <c r="AD27" s="160"/>
      <c r="AE27" s="160"/>
      <c r="AF27" s="160"/>
      <c r="AG27" s="160"/>
      <c r="AH27" s="160"/>
      <c r="AI27" s="172" t="s">
        <v>1727</v>
      </c>
      <c r="AJ27" s="160"/>
      <c r="AK27" s="160"/>
      <c r="AL27" s="160"/>
      <c r="AM27" s="160"/>
      <c r="AN27" s="160"/>
    </row>
    <row r="28" spans="1:54" ht="10.9" customHeight="1" x14ac:dyDescent="0.35">
      <c r="A28" s="171" t="s">
        <v>1692</v>
      </c>
      <c r="B28" s="160"/>
      <c r="C28" s="160"/>
      <c r="D28" s="160"/>
      <c r="E28" s="160"/>
      <c r="F28" s="160"/>
      <c r="G28" s="160"/>
      <c r="H28" s="160"/>
      <c r="I28" s="160"/>
      <c r="J28" s="160"/>
      <c r="K28" s="160"/>
      <c r="L28" s="160"/>
      <c r="M28" s="160"/>
      <c r="N28" s="160"/>
      <c r="O28" s="160"/>
      <c r="P28" s="160"/>
      <c r="Q28" s="160"/>
      <c r="R28" s="160"/>
      <c r="S28" s="172" t="s">
        <v>1726</v>
      </c>
      <c r="T28" s="160"/>
      <c r="U28" s="160"/>
      <c r="V28" s="160"/>
      <c r="W28" s="160"/>
      <c r="X28" s="160"/>
      <c r="Y28" s="160"/>
      <c r="Z28" s="160"/>
      <c r="AA28" s="160"/>
      <c r="AC28" s="172" t="s">
        <v>1727</v>
      </c>
      <c r="AD28" s="160"/>
      <c r="AE28" s="160"/>
      <c r="AF28" s="160"/>
      <c r="AG28" s="160"/>
      <c r="AH28" s="160"/>
      <c r="AI28" s="172" t="s">
        <v>1727</v>
      </c>
      <c r="AJ28" s="160"/>
      <c r="AK28" s="160"/>
      <c r="AL28" s="160"/>
      <c r="AM28" s="160"/>
      <c r="AN28" s="160"/>
    </row>
    <row r="29" spans="1:54" ht="10.9" customHeight="1" x14ac:dyDescent="0.35">
      <c r="A29" s="171" t="s">
        <v>1695</v>
      </c>
      <c r="B29" s="160"/>
      <c r="C29" s="160"/>
      <c r="D29" s="160"/>
      <c r="E29" s="160"/>
      <c r="F29" s="160"/>
      <c r="G29" s="160"/>
      <c r="H29" s="160"/>
      <c r="I29" s="160"/>
      <c r="J29" s="160"/>
      <c r="K29" s="160"/>
      <c r="L29" s="160"/>
      <c r="M29" s="160"/>
      <c r="N29" s="160"/>
      <c r="O29" s="160"/>
      <c r="P29" s="160"/>
      <c r="Q29" s="160"/>
      <c r="R29" s="160"/>
      <c r="S29" s="172" t="s">
        <v>1726</v>
      </c>
      <c r="T29" s="160"/>
      <c r="U29" s="160"/>
      <c r="V29" s="160"/>
      <c r="W29" s="160"/>
      <c r="X29" s="160"/>
      <c r="Y29" s="160"/>
      <c r="Z29" s="160"/>
      <c r="AA29" s="160"/>
      <c r="AC29" s="172" t="s">
        <v>1727</v>
      </c>
      <c r="AD29" s="160"/>
      <c r="AE29" s="160"/>
      <c r="AF29" s="160"/>
      <c r="AG29" s="160"/>
      <c r="AH29" s="160"/>
      <c r="AI29" s="172" t="s">
        <v>1727</v>
      </c>
      <c r="AJ29" s="160"/>
      <c r="AK29" s="160"/>
      <c r="AL29" s="160"/>
      <c r="AM29" s="160"/>
      <c r="AN29" s="160"/>
    </row>
    <row r="30" spans="1:54" ht="10.9" customHeight="1" x14ac:dyDescent="0.35">
      <c r="A30" s="171" t="s">
        <v>1698</v>
      </c>
      <c r="B30" s="160"/>
      <c r="C30" s="160"/>
      <c r="D30" s="160"/>
      <c r="E30" s="160"/>
      <c r="F30" s="160"/>
      <c r="G30" s="160"/>
      <c r="H30" s="160"/>
      <c r="I30" s="160"/>
      <c r="J30" s="160"/>
      <c r="K30" s="160"/>
      <c r="L30" s="160"/>
      <c r="M30" s="160"/>
      <c r="N30" s="160"/>
      <c r="O30" s="160"/>
      <c r="P30" s="160"/>
      <c r="Q30" s="160"/>
      <c r="R30" s="160"/>
      <c r="S30" s="172" t="s">
        <v>1726</v>
      </c>
      <c r="T30" s="160"/>
      <c r="U30" s="160"/>
      <c r="V30" s="160"/>
      <c r="W30" s="160"/>
      <c r="X30" s="160"/>
      <c r="Y30" s="160"/>
      <c r="Z30" s="160"/>
      <c r="AA30" s="160"/>
      <c r="AC30" s="172" t="s">
        <v>1727</v>
      </c>
      <c r="AD30" s="160"/>
      <c r="AE30" s="160"/>
      <c r="AF30" s="160"/>
      <c r="AG30" s="160"/>
      <c r="AH30" s="160"/>
      <c r="AI30" s="172" t="s">
        <v>1727</v>
      </c>
      <c r="AJ30" s="160"/>
      <c r="AK30" s="160"/>
      <c r="AL30" s="160"/>
      <c r="AM30" s="160"/>
      <c r="AN30" s="160"/>
    </row>
    <row r="31" spans="1:54" ht="10.9" customHeight="1" x14ac:dyDescent="0.35">
      <c r="A31" s="171" t="s">
        <v>1700</v>
      </c>
      <c r="B31" s="160"/>
      <c r="C31" s="160"/>
      <c r="D31" s="160"/>
      <c r="E31" s="160"/>
      <c r="F31" s="160"/>
      <c r="G31" s="160"/>
      <c r="H31" s="160"/>
      <c r="I31" s="160"/>
      <c r="J31" s="160"/>
      <c r="K31" s="160"/>
      <c r="L31" s="160"/>
      <c r="M31" s="160"/>
      <c r="N31" s="160"/>
      <c r="O31" s="160"/>
      <c r="P31" s="160"/>
      <c r="Q31" s="160"/>
      <c r="R31" s="160"/>
      <c r="S31" s="172" t="s">
        <v>1726</v>
      </c>
      <c r="T31" s="160"/>
      <c r="U31" s="160"/>
      <c r="V31" s="160"/>
      <c r="W31" s="160"/>
      <c r="X31" s="160"/>
      <c r="Y31" s="160"/>
      <c r="Z31" s="160"/>
      <c r="AA31" s="160"/>
      <c r="AC31" s="172" t="s">
        <v>1727</v>
      </c>
      <c r="AD31" s="160"/>
      <c r="AE31" s="160"/>
      <c r="AF31" s="160"/>
      <c r="AG31" s="160"/>
      <c r="AH31" s="160"/>
      <c r="AI31" s="172" t="s">
        <v>1727</v>
      </c>
      <c r="AJ31" s="160"/>
      <c r="AK31" s="160"/>
      <c r="AL31" s="160"/>
      <c r="AM31" s="160"/>
      <c r="AN31" s="160"/>
    </row>
    <row r="32" spans="1:54" ht="10.9" customHeight="1" x14ac:dyDescent="0.35">
      <c r="A32" s="171" t="s">
        <v>1703</v>
      </c>
      <c r="B32" s="160"/>
      <c r="C32" s="160"/>
      <c r="D32" s="160"/>
      <c r="E32" s="160"/>
      <c r="F32" s="160"/>
      <c r="G32" s="160"/>
      <c r="H32" s="160"/>
      <c r="I32" s="160"/>
      <c r="J32" s="160"/>
      <c r="K32" s="160"/>
      <c r="L32" s="160"/>
      <c r="M32" s="160"/>
      <c r="N32" s="160"/>
      <c r="O32" s="160"/>
      <c r="P32" s="160"/>
      <c r="Q32" s="160"/>
      <c r="R32" s="160"/>
      <c r="S32" s="172" t="s">
        <v>1726</v>
      </c>
      <c r="T32" s="160"/>
      <c r="U32" s="160"/>
      <c r="V32" s="160"/>
      <c r="W32" s="160"/>
      <c r="X32" s="160"/>
      <c r="Y32" s="160"/>
      <c r="Z32" s="160"/>
      <c r="AA32" s="160"/>
      <c r="AC32" s="172" t="s">
        <v>1727</v>
      </c>
      <c r="AD32" s="160"/>
      <c r="AE32" s="160"/>
      <c r="AF32" s="160"/>
      <c r="AG32" s="160"/>
      <c r="AH32" s="160"/>
      <c r="AI32" s="172" t="s">
        <v>1727</v>
      </c>
      <c r="AJ32" s="160"/>
      <c r="AK32" s="160"/>
      <c r="AL32" s="160"/>
      <c r="AM32" s="160"/>
      <c r="AN32" s="160"/>
    </row>
    <row r="33" spans="1:52" ht="10.9" customHeight="1" x14ac:dyDescent="0.35">
      <c r="A33" s="171" t="s">
        <v>1706</v>
      </c>
      <c r="B33" s="160"/>
      <c r="C33" s="160"/>
      <c r="D33" s="160"/>
      <c r="E33" s="160"/>
      <c r="F33" s="160"/>
      <c r="G33" s="160"/>
      <c r="H33" s="160"/>
      <c r="I33" s="160"/>
      <c r="J33" s="160"/>
      <c r="K33" s="160"/>
      <c r="L33" s="160"/>
      <c r="M33" s="160"/>
      <c r="N33" s="160"/>
      <c r="O33" s="160"/>
      <c r="P33" s="160"/>
      <c r="Q33" s="160"/>
      <c r="R33" s="160"/>
      <c r="S33" s="172" t="s">
        <v>1726</v>
      </c>
      <c r="T33" s="160"/>
      <c r="U33" s="160"/>
      <c r="V33" s="160"/>
      <c r="W33" s="160"/>
      <c r="X33" s="160"/>
      <c r="Y33" s="160"/>
      <c r="Z33" s="160"/>
      <c r="AA33" s="160"/>
      <c r="AC33" s="172" t="s">
        <v>1727</v>
      </c>
      <c r="AD33" s="160"/>
      <c r="AE33" s="160"/>
      <c r="AF33" s="160"/>
      <c r="AG33" s="160"/>
      <c r="AH33" s="160"/>
      <c r="AI33" s="172" t="s">
        <v>1727</v>
      </c>
      <c r="AJ33" s="160"/>
      <c r="AK33" s="160"/>
      <c r="AL33" s="160"/>
      <c r="AM33" s="160"/>
      <c r="AN33" s="160"/>
    </row>
    <row r="34" spans="1:52" ht="10.9" customHeight="1" x14ac:dyDescent="0.35">
      <c r="A34" s="171" t="s">
        <v>1711</v>
      </c>
      <c r="B34" s="160"/>
      <c r="C34" s="160"/>
      <c r="D34" s="160"/>
      <c r="E34" s="160"/>
      <c r="F34" s="160"/>
      <c r="G34" s="160"/>
      <c r="H34" s="160"/>
      <c r="I34" s="160"/>
      <c r="J34" s="160"/>
      <c r="K34" s="160"/>
      <c r="L34" s="160"/>
      <c r="M34" s="160"/>
      <c r="N34" s="160"/>
      <c r="O34" s="160"/>
      <c r="P34" s="160"/>
      <c r="Q34" s="160"/>
      <c r="R34" s="160"/>
      <c r="S34" s="172" t="s">
        <v>1726</v>
      </c>
      <c r="T34" s="160"/>
      <c r="U34" s="160"/>
      <c r="V34" s="160"/>
      <c r="W34" s="160"/>
      <c r="X34" s="160"/>
      <c r="Y34" s="160"/>
      <c r="Z34" s="160"/>
      <c r="AA34" s="160"/>
      <c r="AC34" s="172" t="s">
        <v>1727</v>
      </c>
      <c r="AD34" s="160"/>
      <c r="AE34" s="160"/>
      <c r="AF34" s="160"/>
      <c r="AG34" s="160"/>
      <c r="AH34" s="160"/>
      <c r="AI34" s="172" t="s">
        <v>1727</v>
      </c>
      <c r="AJ34" s="160"/>
      <c r="AK34" s="160"/>
      <c r="AL34" s="160"/>
      <c r="AM34" s="160"/>
      <c r="AN34" s="160"/>
    </row>
    <row r="35" spans="1:52" ht="10.9" customHeight="1" x14ac:dyDescent="0.35">
      <c r="A35" s="171" t="s">
        <v>1715</v>
      </c>
      <c r="B35" s="160"/>
      <c r="C35" s="160"/>
      <c r="D35" s="160"/>
      <c r="E35" s="160"/>
      <c r="F35" s="160"/>
      <c r="G35" s="160"/>
      <c r="H35" s="160"/>
      <c r="I35" s="160"/>
      <c r="J35" s="160"/>
      <c r="K35" s="160"/>
      <c r="L35" s="160"/>
      <c r="M35" s="160"/>
      <c r="N35" s="160"/>
      <c r="O35" s="160"/>
      <c r="P35" s="160"/>
      <c r="Q35" s="160"/>
      <c r="R35" s="160"/>
      <c r="S35" s="172" t="s">
        <v>1726</v>
      </c>
      <c r="T35" s="160"/>
      <c r="U35" s="160"/>
      <c r="V35" s="160"/>
      <c r="W35" s="160"/>
      <c r="X35" s="160"/>
      <c r="Y35" s="160"/>
      <c r="Z35" s="160"/>
      <c r="AA35" s="160"/>
      <c r="AC35" s="172" t="s">
        <v>1727</v>
      </c>
      <c r="AD35" s="160"/>
      <c r="AE35" s="160"/>
      <c r="AF35" s="160"/>
      <c r="AG35" s="160"/>
      <c r="AH35" s="160"/>
      <c r="AI35" s="172" t="s">
        <v>1727</v>
      </c>
      <c r="AJ35" s="160"/>
      <c r="AK35" s="160"/>
      <c r="AL35" s="160"/>
      <c r="AM35" s="160"/>
      <c r="AN35" s="160"/>
    </row>
    <row r="36" spans="1:52" ht="10.9" customHeight="1" x14ac:dyDescent="0.35">
      <c r="A36" s="171" t="s">
        <v>1718</v>
      </c>
      <c r="B36" s="160"/>
      <c r="C36" s="160"/>
      <c r="D36" s="160"/>
      <c r="E36" s="160"/>
      <c r="F36" s="160"/>
      <c r="G36" s="160"/>
      <c r="H36" s="160"/>
      <c r="I36" s="160"/>
      <c r="J36" s="160"/>
      <c r="K36" s="160"/>
      <c r="L36" s="160"/>
      <c r="M36" s="160"/>
      <c r="N36" s="160"/>
      <c r="O36" s="160"/>
      <c r="P36" s="160"/>
      <c r="Q36" s="160"/>
      <c r="R36" s="160"/>
      <c r="S36" s="172" t="s">
        <v>1726</v>
      </c>
      <c r="T36" s="160"/>
      <c r="U36" s="160"/>
      <c r="V36" s="160"/>
      <c r="W36" s="160"/>
      <c r="X36" s="160"/>
      <c r="Y36" s="160"/>
      <c r="Z36" s="160"/>
      <c r="AA36" s="160"/>
      <c r="AC36" s="172" t="s">
        <v>1727</v>
      </c>
      <c r="AD36" s="160"/>
      <c r="AE36" s="160"/>
      <c r="AF36" s="160"/>
      <c r="AG36" s="160"/>
      <c r="AH36" s="160"/>
      <c r="AI36" s="172" t="s">
        <v>1727</v>
      </c>
      <c r="AJ36" s="160"/>
      <c r="AK36" s="160"/>
      <c r="AL36" s="160"/>
      <c r="AM36" s="160"/>
      <c r="AN36" s="160"/>
    </row>
    <row r="37" spans="1:52" ht="8.65" customHeight="1" x14ac:dyDescent="0.35"/>
    <row r="38" spans="1:52" ht="14.5" customHeight="1" x14ac:dyDescent="0.35">
      <c r="A38" s="169" t="s">
        <v>1728</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row>
    <row r="39" spans="1:52" ht="7.15" customHeight="1" x14ac:dyDescent="0.35">
      <c r="A39" s="174" t="s">
        <v>1129</v>
      </c>
      <c r="B39" s="160"/>
      <c r="C39" s="160"/>
      <c r="D39" s="160"/>
      <c r="E39" s="160"/>
      <c r="F39" s="160"/>
      <c r="G39" s="160"/>
      <c r="H39" s="160"/>
      <c r="I39" s="160"/>
      <c r="J39" s="160"/>
      <c r="K39" s="178" t="s">
        <v>1129</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row>
    <row r="40" spans="1:52" ht="10.9" customHeight="1" x14ac:dyDescent="0.35">
      <c r="A40" s="174" t="s">
        <v>1729</v>
      </c>
      <c r="B40" s="160"/>
      <c r="C40" s="160"/>
      <c r="D40" s="160"/>
      <c r="E40" s="160"/>
      <c r="F40" s="160"/>
      <c r="G40" s="160"/>
      <c r="H40" s="160"/>
      <c r="I40" s="160"/>
      <c r="J40" s="160"/>
      <c r="K40" s="178" t="s">
        <v>1129</v>
      </c>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row>
    <row r="41" spans="1:52" ht="10.9" customHeight="1" x14ac:dyDescent="0.35">
      <c r="A41" s="179" t="s">
        <v>1730</v>
      </c>
      <c r="B41" s="160"/>
      <c r="C41" s="160"/>
      <c r="D41" s="160"/>
      <c r="E41" s="160"/>
      <c r="F41" s="160"/>
      <c r="G41" s="160"/>
      <c r="H41" s="160"/>
      <c r="I41" s="160"/>
      <c r="J41" s="160"/>
      <c r="K41" s="179" t="s">
        <v>1613</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row>
    <row r="42" spans="1:52" ht="10.9" customHeight="1" x14ac:dyDescent="0.35">
      <c r="A42" s="179" t="s">
        <v>1731</v>
      </c>
      <c r="B42" s="160"/>
      <c r="C42" s="160"/>
      <c r="D42" s="160"/>
      <c r="E42" s="160"/>
      <c r="F42" s="160"/>
      <c r="G42" s="160"/>
      <c r="H42" s="160"/>
      <c r="I42" s="160"/>
      <c r="J42" s="160"/>
      <c r="K42" s="179" t="s">
        <v>1616</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row>
    <row r="43" spans="1:52" ht="10.9" customHeight="1" x14ac:dyDescent="0.35">
      <c r="A43" s="179" t="s">
        <v>1732</v>
      </c>
      <c r="B43" s="160"/>
      <c r="C43" s="160"/>
      <c r="D43" s="160"/>
      <c r="E43" s="160"/>
      <c r="F43" s="160"/>
      <c r="G43" s="160"/>
      <c r="H43" s="160"/>
      <c r="I43" s="160"/>
      <c r="J43" s="160"/>
      <c r="K43" s="179" t="s">
        <v>1615</v>
      </c>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row>
    <row r="44" spans="1:52" ht="10.9" customHeight="1" x14ac:dyDescent="0.35">
      <c r="A44" s="179" t="s">
        <v>1733</v>
      </c>
      <c r="B44" s="160"/>
      <c r="C44" s="160"/>
      <c r="D44" s="160"/>
      <c r="E44" s="160"/>
      <c r="F44" s="160"/>
      <c r="G44" s="160"/>
      <c r="H44" s="160"/>
      <c r="I44" s="160"/>
      <c r="J44" s="160"/>
      <c r="K44" s="179" t="s">
        <v>1615</v>
      </c>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row>
    <row r="45" spans="1:52" ht="10.9" customHeight="1" x14ac:dyDescent="0.35">
      <c r="A45" s="179" t="s">
        <v>1734</v>
      </c>
      <c r="B45" s="160"/>
      <c r="C45" s="160"/>
      <c r="D45" s="160"/>
      <c r="E45" s="160"/>
      <c r="F45" s="160"/>
      <c r="G45" s="160"/>
      <c r="H45" s="160"/>
      <c r="I45" s="160"/>
      <c r="J45" s="160"/>
      <c r="K45" s="179" t="s">
        <v>1735</v>
      </c>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row>
    <row r="46" spans="1:52" ht="10.9" customHeight="1" x14ac:dyDescent="0.35">
      <c r="A46" s="179" t="s">
        <v>1736</v>
      </c>
      <c r="B46" s="160"/>
      <c r="C46" s="160"/>
      <c r="D46" s="160"/>
      <c r="E46" s="160"/>
      <c r="F46" s="160"/>
      <c r="G46" s="160"/>
      <c r="H46" s="160"/>
      <c r="I46" s="160"/>
      <c r="J46" s="160"/>
      <c r="K46" s="179" t="s">
        <v>1674</v>
      </c>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row>
    <row r="47" spans="1:52" ht="10.9" customHeight="1" x14ac:dyDescent="0.35">
      <c r="A47" s="179" t="s">
        <v>1737</v>
      </c>
      <c r="B47" s="160"/>
      <c r="C47" s="160"/>
      <c r="D47" s="160"/>
      <c r="E47" s="160"/>
      <c r="F47" s="160"/>
      <c r="G47" s="160"/>
      <c r="H47" s="160"/>
      <c r="I47" s="160"/>
      <c r="J47" s="160"/>
      <c r="K47" s="179" t="s">
        <v>1615</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row>
    <row r="48" spans="1:52" ht="10.9" customHeight="1" x14ac:dyDescent="0.35">
      <c r="A48" s="179" t="s">
        <v>1738</v>
      </c>
      <c r="B48" s="160"/>
      <c r="C48" s="160"/>
      <c r="D48" s="160"/>
      <c r="E48" s="160"/>
      <c r="F48" s="160"/>
      <c r="G48" s="160"/>
      <c r="H48" s="160"/>
      <c r="I48" s="160"/>
      <c r="J48" s="160"/>
      <c r="K48" s="179" t="s">
        <v>1739</v>
      </c>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row>
    <row r="49" spans="1:52" ht="10.9" customHeight="1" x14ac:dyDescent="0.35">
      <c r="A49" s="179" t="s">
        <v>1740</v>
      </c>
      <c r="B49" s="160"/>
      <c r="C49" s="160"/>
      <c r="D49" s="160"/>
      <c r="E49" s="160"/>
      <c r="F49" s="160"/>
      <c r="G49" s="160"/>
      <c r="H49" s="160"/>
      <c r="I49" s="160"/>
      <c r="J49" s="160"/>
      <c r="K49" s="179" t="s">
        <v>1741</v>
      </c>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row>
    <row r="50" spans="1:52" ht="8.65" customHeight="1" x14ac:dyDescent="0.35"/>
    <row r="51" spans="1:52" ht="12.25" customHeight="1" x14ac:dyDescent="0.35">
      <c r="A51" s="174" t="s">
        <v>1742</v>
      </c>
      <c r="B51" s="160"/>
      <c r="C51" s="160"/>
      <c r="D51" s="160"/>
      <c r="E51" s="160"/>
      <c r="F51" s="160"/>
      <c r="G51" s="160"/>
      <c r="H51" s="160"/>
      <c r="I51" s="160"/>
      <c r="J51" s="160"/>
      <c r="K51" s="160"/>
      <c r="L51" s="160"/>
      <c r="M51" s="160"/>
      <c r="N51" s="160"/>
      <c r="O51" s="160"/>
      <c r="P51" s="160"/>
      <c r="Q51" s="160"/>
      <c r="R51" s="160"/>
      <c r="S51" s="160"/>
      <c r="T51" s="180" t="s">
        <v>1129</v>
      </c>
      <c r="U51" s="160"/>
      <c r="V51" s="160"/>
      <c r="W51" s="160"/>
      <c r="X51" s="160"/>
      <c r="Y51" s="160"/>
      <c r="Z51" s="160"/>
      <c r="AA51" s="160"/>
      <c r="AB51" s="160"/>
      <c r="AC51" s="160"/>
      <c r="AD51" s="180" t="s">
        <v>1129</v>
      </c>
      <c r="AE51" s="160"/>
      <c r="AF51" s="160"/>
      <c r="AG51" s="160"/>
      <c r="AH51" s="160"/>
      <c r="AI51" s="160"/>
      <c r="AJ51" s="160"/>
      <c r="AK51" s="160"/>
      <c r="AL51" s="180" t="s">
        <v>1129</v>
      </c>
      <c r="AM51" s="160"/>
      <c r="AN51" s="160"/>
      <c r="AO51" s="160"/>
      <c r="AP51" s="160"/>
      <c r="AQ51" s="160"/>
      <c r="AR51" s="160"/>
      <c r="AS51" s="160"/>
      <c r="AT51" s="180" t="s">
        <v>1129</v>
      </c>
      <c r="AU51" s="160"/>
      <c r="AV51" s="160"/>
      <c r="AW51" s="160"/>
      <c r="AX51" s="160"/>
      <c r="AY51" s="160"/>
      <c r="AZ51" s="160"/>
    </row>
    <row r="52" spans="1:52" ht="10.15" customHeight="1" x14ac:dyDescent="0.35">
      <c r="A52" s="174" t="s">
        <v>1129</v>
      </c>
      <c r="B52" s="160"/>
      <c r="C52" s="160"/>
      <c r="D52" s="160"/>
      <c r="E52" s="160"/>
      <c r="F52" s="160"/>
      <c r="G52" s="160"/>
      <c r="H52" s="160"/>
      <c r="I52" s="160"/>
      <c r="J52" s="160"/>
      <c r="K52" s="160"/>
      <c r="L52" s="160"/>
      <c r="M52" s="160"/>
      <c r="N52" s="160"/>
      <c r="O52" s="160"/>
      <c r="P52" s="160"/>
      <c r="Q52" s="160"/>
      <c r="R52" s="160"/>
      <c r="S52" s="160"/>
      <c r="T52" s="162" t="s">
        <v>1743</v>
      </c>
      <c r="U52" s="160"/>
      <c r="V52" s="160"/>
      <c r="W52" s="160"/>
      <c r="X52" s="160"/>
      <c r="Y52" s="160"/>
      <c r="Z52" s="160"/>
      <c r="AA52" s="160"/>
      <c r="AB52" s="160"/>
      <c r="AC52" s="160"/>
      <c r="AD52" s="162" t="s">
        <v>1723</v>
      </c>
      <c r="AE52" s="160"/>
      <c r="AF52" s="160"/>
      <c r="AG52" s="160"/>
      <c r="AH52" s="160"/>
      <c r="AI52" s="160"/>
      <c r="AJ52" s="160"/>
      <c r="AK52" s="160"/>
      <c r="AL52" s="162" t="s">
        <v>1724</v>
      </c>
      <c r="AM52" s="160"/>
      <c r="AN52" s="160"/>
      <c r="AO52" s="160"/>
      <c r="AP52" s="160"/>
      <c r="AQ52" s="160"/>
      <c r="AR52" s="160"/>
      <c r="AS52" s="160"/>
      <c r="AT52" s="162" t="s">
        <v>1725</v>
      </c>
      <c r="AU52" s="160"/>
      <c r="AV52" s="160"/>
      <c r="AW52" s="160"/>
      <c r="AX52" s="160"/>
      <c r="AY52" s="160"/>
      <c r="AZ52" s="160"/>
    </row>
    <row r="53" spans="1:52" ht="10.9" customHeight="1" x14ac:dyDescent="0.35">
      <c r="A53" s="179" t="s">
        <v>1744</v>
      </c>
      <c r="B53" s="160"/>
      <c r="C53" s="160"/>
      <c r="D53" s="160"/>
      <c r="E53" s="160"/>
      <c r="F53" s="160"/>
      <c r="G53" s="160"/>
      <c r="H53" s="160"/>
      <c r="I53" s="160"/>
      <c r="J53" s="160"/>
      <c r="K53" s="160"/>
      <c r="L53" s="160"/>
      <c r="M53" s="160"/>
      <c r="N53" s="160"/>
      <c r="O53" s="160"/>
      <c r="P53" s="160"/>
      <c r="Q53" s="160"/>
      <c r="R53" s="160"/>
      <c r="S53" s="160"/>
      <c r="T53" s="175" t="s">
        <v>1745</v>
      </c>
      <c r="U53" s="160"/>
      <c r="V53" s="160"/>
      <c r="W53" s="160"/>
      <c r="X53" s="160"/>
      <c r="Y53" s="160"/>
      <c r="Z53" s="160"/>
      <c r="AA53" s="160"/>
      <c r="AB53" s="160"/>
      <c r="AC53" s="160"/>
      <c r="AD53" s="175" t="s">
        <v>1746</v>
      </c>
      <c r="AE53" s="160"/>
      <c r="AF53" s="160"/>
      <c r="AG53" s="160"/>
      <c r="AH53" s="160"/>
      <c r="AI53" s="160"/>
      <c r="AJ53" s="160"/>
      <c r="AK53" s="160"/>
      <c r="AL53" s="175" t="s">
        <v>1747</v>
      </c>
      <c r="AM53" s="160"/>
      <c r="AN53" s="160"/>
      <c r="AO53" s="160"/>
      <c r="AP53" s="160"/>
      <c r="AQ53" s="160"/>
      <c r="AR53" s="160"/>
      <c r="AS53" s="160"/>
      <c r="AT53" s="175" t="s">
        <v>1748</v>
      </c>
      <c r="AU53" s="160"/>
      <c r="AV53" s="160"/>
      <c r="AW53" s="160"/>
      <c r="AX53" s="160"/>
      <c r="AY53" s="160"/>
      <c r="AZ53" s="160"/>
    </row>
    <row r="54" spans="1:52" ht="10.9" customHeight="1" x14ac:dyDescent="0.35">
      <c r="A54" s="179" t="s">
        <v>1749</v>
      </c>
      <c r="B54" s="160"/>
      <c r="C54" s="160"/>
      <c r="D54" s="160"/>
      <c r="E54" s="160"/>
      <c r="F54" s="160"/>
      <c r="G54" s="160"/>
      <c r="H54" s="160"/>
      <c r="I54" s="160"/>
      <c r="J54" s="160"/>
      <c r="K54" s="160"/>
      <c r="L54" s="160"/>
      <c r="M54" s="160"/>
      <c r="N54" s="160"/>
      <c r="O54" s="160"/>
      <c r="P54" s="160"/>
      <c r="Q54" s="160"/>
      <c r="R54" s="160"/>
      <c r="S54" s="160"/>
      <c r="T54" s="175" t="s">
        <v>1750</v>
      </c>
      <c r="U54" s="160"/>
      <c r="V54" s="160"/>
      <c r="W54" s="160"/>
      <c r="X54" s="160"/>
      <c r="Y54" s="160"/>
      <c r="Z54" s="160"/>
      <c r="AA54" s="160"/>
      <c r="AB54" s="160"/>
      <c r="AC54" s="160"/>
      <c r="AD54" s="175" t="s">
        <v>1751</v>
      </c>
      <c r="AE54" s="160"/>
      <c r="AF54" s="160"/>
      <c r="AG54" s="160"/>
      <c r="AH54" s="160"/>
      <c r="AI54" s="160"/>
      <c r="AJ54" s="160"/>
      <c r="AK54" s="160"/>
      <c r="AL54" s="175" t="s">
        <v>1752</v>
      </c>
      <c r="AM54" s="160"/>
      <c r="AN54" s="160"/>
      <c r="AO54" s="160"/>
      <c r="AP54" s="160"/>
      <c r="AQ54" s="160"/>
      <c r="AR54" s="160"/>
      <c r="AS54" s="160"/>
      <c r="AT54" s="175" t="s">
        <v>1753</v>
      </c>
      <c r="AU54" s="160"/>
      <c r="AV54" s="160"/>
      <c r="AW54" s="160"/>
      <c r="AX54" s="160"/>
      <c r="AY54" s="160"/>
      <c r="AZ54" s="160"/>
    </row>
    <row r="55" spans="1:52" ht="10.9" customHeight="1" x14ac:dyDescent="0.35">
      <c r="A55" s="179" t="s">
        <v>1754</v>
      </c>
      <c r="B55" s="160"/>
      <c r="C55" s="160"/>
      <c r="D55" s="160"/>
      <c r="E55" s="160"/>
      <c r="F55" s="160"/>
      <c r="G55" s="160"/>
      <c r="H55" s="160"/>
      <c r="I55" s="160"/>
      <c r="J55" s="160"/>
      <c r="K55" s="160"/>
      <c r="L55" s="160"/>
      <c r="M55" s="160"/>
      <c r="N55" s="160"/>
      <c r="O55" s="160"/>
      <c r="P55" s="160"/>
      <c r="Q55" s="160"/>
      <c r="R55" s="160"/>
      <c r="S55" s="160"/>
      <c r="T55" s="175" t="s">
        <v>1755</v>
      </c>
      <c r="U55" s="160"/>
      <c r="V55" s="160"/>
      <c r="W55" s="160"/>
      <c r="X55" s="160"/>
      <c r="Y55" s="160"/>
      <c r="Z55" s="160"/>
      <c r="AA55" s="160"/>
      <c r="AB55" s="160"/>
      <c r="AC55" s="160"/>
      <c r="AD55" s="175" t="s">
        <v>1756</v>
      </c>
      <c r="AE55" s="160"/>
      <c r="AF55" s="160"/>
      <c r="AG55" s="160"/>
      <c r="AH55" s="160"/>
      <c r="AI55" s="160"/>
      <c r="AJ55" s="160"/>
      <c r="AK55" s="160"/>
      <c r="AL55" s="175" t="s">
        <v>1755</v>
      </c>
      <c r="AM55" s="160"/>
      <c r="AN55" s="160"/>
      <c r="AO55" s="160"/>
      <c r="AP55" s="160"/>
      <c r="AQ55" s="160"/>
      <c r="AR55" s="160"/>
      <c r="AS55" s="160"/>
      <c r="AT55" s="175" t="s">
        <v>1755</v>
      </c>
      <c r="AU55" s="160"/>
      <c r="AV55" s="160"/>
      <c r="AW55" s="160"/>
      <c r="AX55" s="160"/>
      <c r="AY55" s="160"/>
      <c r="AZ55" s="160"/>
    </row>
    <row r="56" spans="1:52" ht="10.5" customHeight="1" x14ac:dyDescent="0.35">
      <c r="A56" s="171" t="s">
        <v>1757</v>
      </c>
      <c r="B56" s="160"/>
      <c r="C56" s="160"/>
      <c r="D56" s="160"/>
      <c r="E56" s="160"/>
      <c r="F56" s="160"/>
      <c r="G56" s="160"/>
      <c r="H56" s="160"/>
      <c r="I56" s="160"/>
      <c r="J56" s="160"/>
      <c r="K56" s="160"/>
      <c r="L56" s="160"/>
      <c r="M56" s="160"/>
      <c r="N56" s="160"/>
      <c r="O56" s="160"/>
      <c r="P56" s="160"/>
      <c r="Q56" s="160"/>
      <c r="R56" s="160"/>
      <c r="S56" s="160"/>
      <c r="T56" s="172" t="s">
        <v>1796</v>
      </c>
      <c r="U56" s="160"/>
      <c r="V56" s="160"/>
      <c r="W56" s="160"/>
      <c r="X56" s="160"/>
      <c r="Y56" s="160"/>
      <c r="Z56" s="160"/>
      <c r="AA56" s="160"/>
      <c r="AB56" s="160"/>
      <c r="AC56" s="160"/>
      <c r="AD56" s="181" t="s">
        <v>1930</v>
      </c>
      <c r="AE56" s="160"/>
      <c r="AF56" s="160"/>
      <c r="AG56" s="160"/>
      <c r="AH56" s="160"/>
      <c r="AI56" s="160"/>
      <c r="AJ56" s="160"/>
      <c r="AK56" s="160"/>
      <c r="AL56" s="172" t="s">
        <v>1796</v>
      </c>
      <c r="AM56" s="160"/>
      <c r="AN56" s="160"/>
      <c r="AO56" s="160"/>
      <c r="AP56" s="160"/>
      <c r="AQ56" s="160"/>
      <c r="AR56" s="160"/>
      <c r="AS56" s="160"/>
      <c r="AT56" s="181" t="s">
        <v>1929</v>
      </c>
      <c r="AU56" s="160"/>
      <c r="AV56" s="160"/>
      <c r="AW56" s="160"/>
      <c r="AX56" s="160"/>
      <c r="AY56" s="160"/>
      <c r="AZ56" s="160"/>
    </row>
    <row r="57" spans="1:52" ht="5.65" customHeight="1" x14ac:dyDescent="0.35">
      <c r="A57" s="179" t="s">
        <v>1129</v>
      </c>
      <c r="B57" s="160"/>
      <c r="C57" s="160"/>
      <c r="D57" s="160"/>
      <c r="E57" s="160"/>
      <c r="F57" s="160"/>
      <c r="G57" s="160"/>
      <c r="H57" s="160"/>
      <c r="I57" s="160"/>
      <c r="J57" s="160"/>
      <c r="K57" s="160"/>
      <c r="L57" s="160"/>
      <c r="M57" s="160"/>
      <c r="N57" s="160"/>
      <c r="O57" s="160"/>
      <c r="P57" s="160"/>
      <c r="Q57" s="160"/>
      <c r="R57" s="160"/>
      <c r="S57" s="160"/>
      <c r="T57" s="175" t="s">
        <v>1129</v>
      </c>
      <c r="U57" s="160"/>
      <c r="V57" s="160"/>
      <c r="W57" s="160"/>
      <c r="X57" s="160"/>
      <c r="Y57" s="160"/>
      <c r="Z57" s="160"/>
      <c r="AA57" s="160"/>
      <c r="AB57" s="160"/>
      <c r="AC57" s="160"/>
      <c r="AD57" s="175" t="s">
        <v>1129</v>
      </c>
      <c r="AE57" s="160"/>
      <c r="AF57" s="160"/>
      <c r="AG57" s="160"/>
      <c r="AH57" s="160"/>
      <c r="AI57" s="160"/>
      <c r="AJ57" s="160"/>
      <c r="AK57" s="160"/>
      <c r="AL57" s="175" t="s">
        <v>1129</v>
      </c>
      <c r="AM57" s="160"/>
      <c r="AN57" s="160"/>
      <c r="AO57" s="160"/>
      <c r="AP57" s="160"/>
      <c r="AQ57" s="160"/>
      <c r="AR57" s="160"/>
      <c r="AS57" s="160"/>
      <c r="AT57" s="175" t="s">
        <v>1129</v>
      </c>
      <c r="AU57" s="160"/>
      <c r="AV57" s="160"/>
      <c r="AW57" s="160"/>
      <c r="AX57" s="160"/>
      <c r="AY57" s="160"/>
      <c r="AZ57" s="160"/>
    </row>
    <row r="58" spans="1:52" ht="10.9" customHeight="1" x14ac:dyDescent="0.35">
      <c r="A58" s="174" t="s">
        <v>1758</v>
      </c>
      <c r="B58" s="160"/>
      <c r="C58" s="160"/>
      <c r="D58" s="160"/>
      <c r="E58" s="160"/>
      <c r="F58" s="160"/>
      <c r="G58" s="160"/>
      <c r="H58" s="160"/>
      <c r="I58" s="160"/>
      <c r="J58" s="160"/>
      <c r="K58" s="160"/>
      <c r="L58" s="160"/>
      <c r="M58" s="160"/>
      <c r="N58" s="160"/>
      <c r="O58" s="160"/>
      <c r="P58" s="160"/>
      <c r="Q58" s="160"/>
      <c r="R58" s="160"/>
      <c r="S58" s="160"/>
      <c r="T58" s="175" t="s">
        <v>1129</v>
      </c>
      <c r="U58" s="160"/>
      <c r="V58" s="160"/>
      <c r="W58" s="160"/>
      <c r="X58" s="160"/>
      <c r="Y58" s="160"/>
      <c r="Z58" s="160"/>
      <c r="AA58" s="160"/>
      <c r="AB58" s="160"/>
      <c r="AC58" s="160"/>
      <c r="AD58" s="175" t="s">
        <v>1129</v>
      </c>
      <c r="AE58" s="160"/>
      <c r="AF58" s="160"/>
      <c r="AG58" s="160"/>
      <c r="AH58" s="160"/>
      <c r="AI58" s="160"/>
      <c r="AJ58" s="160"/>
      <c r="AK58" s="160"/>
      <c r="AL58" s="175" t="s">
        <v>1129</v>
      </c>
      <c r="AM58" s="160"/>
      <c r="AN58" s="160"/>
      <c r="AO58" s="160"/>
      <c r="AP58" s="160"/>
      <c r="AQ58" s="160"/>
      <c r="AR58" s="160"/>
      <c r="AS58" s="160"/>
      <c r="AT58" s="175" t="s">
        <v>1129</v>
      </c>
      <c r="AU58" s="160"/>
      <c r="AV58" s="160"/>
      <c r="AW58" s="160"/>
      <c r="AX58" s="160"/>
      <c r="AY58" s="160"/>
      <c r="AZ58" s="160"/>
    </row>
    <row r="59" spans="1:52" ht="10.9" customHeight="1" x14ac:dyDescent="0.35">
      <c r="A59" s="179" t="s">
        <v>1129</v>
      </c>
      <c r="B59" s="160"/>
      <c r="C59" s="160"/>
      <c r="D59" s="160"/>
      <c r="E59" s="160"/>
      <c r="F59" s="160"/>
      <c r="G59" s="160"/>
      <c r="H59" s="160"/>
      <c r="I59" s="160"/>
      <c r="J59" s="160"/>
      <c r="K59" s="160"/>
      <c r="L59" s="160"/>
      <c r="M59" s="160"/>
      <c r="N59" s="160"/>
      <c r="O59" s="160"/>
      <c r="P59" s="160"/>
      <c r="Q59" s="160"/>
      <c r="R59" s="160"/>
      <c r="S59" s="160"/>
      <c r="T59" s="162" t="s">
        <v>1917</v>
      </c>
      <c r="U59" s="160"/>
      <c r="V59" s="160"/>
      <c r="W59" s="160"/>
      <c r="X59" s="160"/>
      <c r="Y59" s="160"/>
      <c r="Z59" s="160"/>
      <c r="AA59" s="160"/>
      <c r="AB59" s="160"/>
      <c r="AC59" s="160"/>
      <c r="AD59" s="162" t="s">
        <v>1918</v>
      </c>
      <c r="AE59" s="160"/>
      <c r="AF59" s="160"/>
      <c r="AG59" s="160"/>
      <c r="AH59" s="160"/>
      <c r="AI59" s="160"/>
      <c r="AJ59" s="160"/>
      <c r="AK59" s="160"/>
      <c r="AL59" s="162" t="s">
        <v>1919</v>
      </c>
      <c r="AM59" s="160"/>
      <c r="AN59" s="160"/>
      <c r="AO59" s="160"/>
      <c r="AP59" s="160"/>
      <c r="AQ59" s="160"/>
      <c r="AR59" s="160"/>
      <c r="AS59" s="160"/>
      <c r="AT59" s="160"/>
      <c r="AU59" s="160"/>
      <c r="AV59" s="160"/>
      <c r="AW59" s="160"/>
      <c r="AX59" s="160"/>
      <c r="AY59" s="160"/>
      <c r="AZ59" s="160"/>
    </row>
    <row r="60" spans="1:52" ht="10.9" customHeight="1" x14ac:dyDescent="0.35">
      <c r="A60" s="179" t="s">
        <v>1759</v>
      </c>
      <c r="B60" s="160"/>
      <c r="C60" s="160"/>
      <c r="D60" s="160"/>
      <c r="E60" s="160"/>
      <c r="F60" s="160"/>
      <c r="G60" s="160"/>
      <c r="H60" s="160"/>
      <c r="I60" s="160"/>
      <c r="J60" s="160"/>
      <c r="K60" s="160"/>
      <c r="L60" s="160"/>
      <c r="M60" s="160"/>
      <c r="N60" s="160"/>
      <c r="O60" s="160"/>
      <c r="P60" s="160"/>
      <c r="Q60" s="160"/>
      <c r="R60" s="160"/>
      <c r="S60" s="160"/>
      <c r="T60" s="175" t="s">
        <v>1760</v>
      </c>
      <c r="U60" s="160"/>
      <c r="V60" s="160"/>
      <c r="W60" s="160"/>
      <c r="X60" s="160"/>
      <c r="Y60" s="160"/>
      <c r="Z60" s="160"/>
      <c r="AA60" s="160"/>
      <c r="AB60" s="160"/>
      <c r="AC60" s="160"/>
      <c r="AD60" s="175" t="s">
        <v>1761</v>
      </c>
      <c r="AE60" s="160"/>
      <c r="AF60" s="160"/>
      <c r="AG60" s="160"/>
      <c r="AH60" s="160"/>
      <c r="AI60" s="160"/>
      <c r="AJ60" s="160"/>
      <c r="AK60" s="160"/>
      <c r="AL60" s="175" t="s">
        <v>1747</v>
      </c>
      <c r="AM60" s="160"/>
      <c r="AN60" s="160"/>
      <c r="AO60" s="160"/>
      <c r="AP60" s="160"/>
      <c r="AQ60" s="160"/>
      <c r="AR60" s="160"/>
      <c r="AS60" s="160"/>
      <c r="AT60" s="160"/>
      <c r="AU60" s="160"/>
      <c r="AV60" s="160"/>
      <c r="AW60" s="160"/>
      <c r="AX60" s="160"/>
      <c r="AY60" s="160"/>
      <c r="AZ60" s="160"/>
    </row>
    <row r="61" spans="1:52" ht="10.9" customHeight="1" x14ac:dyDescent="0.35">
      <c r="A61" s="179" t="s">
        <v>1762</v>
      </c>
      <c r="B61" s="160"/>
      <c r="C61" s="160"/>
      <c r="D61" s="160"/>
      <c r="E61" s="160"/>
      <c r="F61" s="160"/>
      <c r="G61" s="160"/>
      <c r="H61" s="160"/>
      <c r="I61" s="160"/>
      <c r="J61" s="160"/>
      <c r="K61" s="160"/>
      <c r="L61" s="160"/>
      <c r="M61" s="160"/>
      <c r="N61" s="160"/>
      <c r="O61" s="160"/>
      <c r="P61" s="160"/>
      <c r="Q61" s="160"/>
      <c r="R61" s="160"/>
      <c r="S61" s="160"/>
      <c r="T61" s="175" t="s">
        <v>1751</v>
      </c>
      <c r="U61" s="160"/>
      <c r="V61" s="160"/>
      <c r="W61" s="160"/>
      <c r="X61" s="160"/>
      <c r="Y61" s="160"/>
      <c r="Z61" s="160"/>
      <c r="AA61" s="160"/>
      <c r="AB61" s="160"/>
      <c r="AC61" s="160"/>
      <c r="AD61" s="175" t="s">
        <v>1752</v>
      </c>
      <c r="AE61" s="160"/>
      <c r="AF61" s="160"/>
      <c r="AG61" s="160"/>
      <c r="AH61" s="160"/>
      <c r="AI61" s="160"/>
      <c r="AJ61" s="160"/>
      <c r="AK61" s="160"/>
      <c r="AL61" s="175" t="s">
        <v>1753</v>
      </c>
      <c r="AM61" s="160"/>
      <c r="AN61" s="160"/>
      <c r="AO61" s="160"/>
      <c r="AP61" s="160"/>
      <c r="AQ61" s="160"/>
      <c r="AR61" s="160"/>
      <c r="AS61" s="160"/>
      <c r="AT61" s="160"/>
      <c r="AU61" s="160"/>
      <c r="AV61" s="160"/>
      <c r="AW61" s="160"/>
      <c r="AX61" s="160"/>
      <c r="AY61" s="160"/>
      <c r="AZ61" s="160"/>
    </row>
    <row r="62" spans="1:52" ht="4.9000000000000004" customHeight="1" x14ac:dyDescent="0.35">
      <c r="A62" s="179" t="s">
        <v>1129</v>
      </c>
      <c r="B62" s="160"/>
      <c r="C62" s="160"/>
      <c r="D62" s="160"/>
      <c r="E62" s="160"/>
      <c r="F62" s="160"/>
      <c r="G62" s="160"/>
      <c r="H62" s="160"/>
      <c r="I62" s="160"/>
      <c r="J62" s="160"/>
      <c r="K62" s="160"/>
      <c r="L62" s="160"/>
      <c r="M62" s="160"/>
      <c r="N62" s="160"/>
      <c r="O62" s="160"/>
      <c r="P62" s="160"/>
      <c r="Q62" s="160"/>
      <c r="R62" s="160"/>
      <c r="S62" s="160"/>
      <c r="T62" s="175" t="s">
        <v>1129</v>
      </c>
      <c r="U62" s="160"/>
      <c r="V62" s="160"/>
      <c r="W62" s="160"/>
      <c r="X62" s="160"/>
      <c r="Y62" s="160"/>
      <c r="Z62" s="160"/>
      <c r="AA62" s="160"/>
      <c r="AB62" s="160"/>
      <c r="AC62" s="160"/>
      <c r="AD62" s="175" t="s">
        <v>1129</v>
      </c>
      <c r="AE62" s="160"/>
      <c r="AF62" s="160"/>
      <c r="AG62" s="160"/>
      <c r="AH62" s="160"/>
      <c r="AI62" s="160"/>
      <c r="AJ62" s="160"/>
      <c r="AK62" s="160"/>
      <c r="AL62" s="175" t="s">
        <v>1129</v>
      </c>
      <c r="AM62" s="160"/>
      <c r="AN62" s="160"/>
      <c r="AO62" s="160"/>
      <c r="AP62" s="160"/>
      <c r="AQ62" s="160"/>
      <c r="AR62" s="160"/>
      <c r="AS62" s="160"/>
      <c r="AT62" s="175" t="s">
        <v>1129</v>
      </c>
      <c r="AU62" s="160"/>
      <c r="AV62" s="160"/>
      <c r="AW62" s="160"/>
      <c r="AX62" s="160"/>
      <c r="AY62" s="160"/>
      <c r="AZ62" s="160"/>
    </row>
    <row r="63" spans="1:52" ht="10.9" customHeight="1" x14ac:dyDescent="0.35">
      <c r="A63" s="174" t="s">
        <v>1763</v>
      </c>
      <c r="B63" s="160"/>
      <c r="C63" s="160"/>
      <c r="D63" s="160"/>
      <c r="E63" s="160"/>
      <c r="F63" s="160"/>
      <c r="G63" s="160"/>
      <c r="H63" s="160"/>
      <c r="I63" s="160"/>
      <c r="J63" s="160"/>
      <c r="K63" s="160"/>
      <c r="L63" s="160"/>
      <c r="M63" s="160"/>
      <c r="N63" s="160"/>
      <c r="O63" s="160"/>
      <c r="P63" s="160"/>
      <c r="Q63" s="160"/>
      <c r="R63" s="160"/>
      <c r="S63" s="160"/>
      <c r="T63" s="175" t="s">
        <v>1129</v>
      </c>
      <c r="U63" s="160"/>
      <c r="V63" s="160"/>
      <c r="W63" s="160"/>
      <c r="X63" s="160"/>
      <c r="Y63" s="160"/>
      <c r="Z63" s="160"/>
      <c r="AA63" s="160"/>
      <c r="AB63" s="160"/>
      <c r="AC63" s="160"/>
      <c r="AD63" s="175" t="s">
        <v>1129</v>
      </c>
      <c r="AE63" s="160"/>
      <c r="AF63" s="160"/>
      <c r="AG63" s="160"/>
      <c r="AH63" s="160"/>
      <c r="AI63" s="160"/>
      <c r="AJ63" s="160"/>
      <c r="AK63" s="160"/>
      <c r="AL63" s="175" t="s">
        <v>1129</v>
      </c>
      <c r="AM63" s="160"/>
      <c r="AN63" s="160"/>
      <c r="AO63" s="160"/>
      <c r="AP63" s="160"/>
      <c r="AQ63" s="160"/>
      <c r="AR63" s="160"/>
      <c r="AS63" s="160"/>
      <c r="AT63" s="175" t="s">
        <v>1129</v>
      </c>
      <c r="AU63" s="160"/>
      <c r="AV63" s="160"/>
      <c r="AW63" s="160"/>
      <c r="AX63" s="160"/>
      <c r="AY63" s="160"/>
      <c r="AZ63" s="160"/>
    </row>
    <row r="64" spans="1:52" ht="10.15" customHeight="1" x14ac:dyDescent="0.35">
      <c r="A64" s="182" t="s">
        <v>1920</v>
      </c>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row>
    <row r="65" spans="1:52" ht="4.1500000000000004" customHeight="1" x14ac:dyDescent="0.35">
      <c r="A65" s="183" t="s">
        <v>1129</v>
      </c>
      <c r="B65" s="160"/>
      <c r="C65" s="160"/>
      <c r="D65" s="160"/>
      <c r="E65" s="160"/>
      <c r="F65" s="160"/>
      <c r="G65" s="160"/>
      <c r="H65" s="160"/>
      <c r="I65" s="160"/>
      <c r="J65" s="160"/>
      <c r="K65" s="160"/>
      <c r="L65" s="160"/>
      <c r="M65" s="160"/>
      <c r="N65" s="160"/>
      <c r="O65" s="160"/>
      <c r="P65" s="160"/>
      <c r="Q65" s="160"/>
      <c r="R65" s="160"/>
      <c r="S65" s="160"/>
      <c r="T65" s="183" t="s">
        <v>1129</v>
      </c>
      <c r="U65" s="160"/>
      <c r="V65" s="160"/>
      <c r="W65" s="160"/>
      <c r="X65" s="160"/>
      <c r="Y65" s="160"/>
      <c r="Z65" s="160"/>
      <c r="AA65" s="160"/>
      <c r="AB65" s="160"/>
      <c r="AC65" s="160"/>
      <c r="AD65" s="183" t="s">
        <v>1129</v>
      </c>
      <c r="AE65" s="160"/>
      <c r="AF65" s="160"/>
      <c r="AG65" s="160"/>
      <c r="AH65" s="160"/>
      <c r="AI65" s="160"/>
      <c r="AJ65" s="160"/>
      <c r="AK65" s="160"/>
      <c r="AL65" s="183" t="s">
        <v>1129</v>
      </c>
      <c r="AM65" s="160"/>
      <c r="AN65" s="160"/>
      <c r="AO65" s="160"/>
      <c r="AP65" s="160"/>
      <c r="AQ65" s="160"/>
      <c r="AR65" s="160"/>
      <c r="AS65" s="160"/>
      <c r="AT65" s="183" t="s">
        <v>1129</v>
      </c>
      <c r="AU65" s="160"/>
      <c r="AV65" s="160"/>
      <c r="AW65" s="160"/>
      <c r="AX65" s="160"/>
      <c r="AY65" s="160"/>
      <c r="AZ65" s="160"/>
    </row>
    <row r="66" spans="1:52" ht="10.9" customHeight="1" x14ac:dyDescent="0.35">
      <c r="A66" s="174" t="s">
        <v>1764</v>
      </c>
      <c r="B66" s="160"/>
      <c r="C66" s="160"/>
      <c r="D66" s="160"/>
      <c r="E66" s="160"/>
      <c r="F66" s="160"/>
      <c r="G66" s="160"/>
      <c r="H66" s="160"/>
      <c r="I66" s="160"/>
      <c r="J66" s="160"/>
      <c r="K66" s="160"/>
      <c r="L66" s="160"/>
      <c r="M66" s="160"/>
      <c r="N66" s="160"/>
      <c r="O66" s="160"/>
      <c r="P66" s="160"/>
      <c r="Q66" s="160"/>
      <c r="R66" s="160"/>
      <c r="S66" s="160"/>
      <c r="T66" s="183" t="s">
        <v>1129</v>
      </c>
      <c r="U66" s="160"/>
      <c r="V66" s="160"/>
      <c r="W66" s="160"/>
      <c r="X66" s="160"/>
      <c r="Y66" s="160"/>
      <c r="Z66" s="160"/>
      <c r="AA66" s="160"/>
      <c r="AB66" s="160"/>
      <c r="AC66" s="160"/>
      <c r="AD66" s="183" t="s">
        <v>1129</v>
      </c>
      <c r="AE66" s="160"/>
      <c r="AF66" s="160"/>
      <c r="AG66" s="160"/>
      <c r="AH66" s="160"/>
      <c r="AI66" s="160"/>
      <c r="AJ66" s="160"/>
      <c r="AK66" s="160"/>
      <c r="AL66" s="183" t="s">
        <v>1129</v>
      </c>
      <c r="AM66" s="160"/>
      <c r="AN66" s="160"/>
      <c r="AO66" s="160"/>
      <c r="AP66" s="160"/>
      <c r="AQ66" s="160"/>
      <c r="AR66" s="160"/>
      <c r="AS66" s="160"/>
      <c r="AT66" s="183" t="s">
        <v>1129</v>
      </c>
      <c r="AU66" s="160"/>
      <c r="AV66" s="160"/>
      <c r="AW66" s="160"/>
      <c r="AX66" s="160"/>
      <c r="AY66" s="160"/>
      <c r="AZ66" s="160"/>
    </row>
    <row r="67" spans="1:52" ht="10.9" customHeight="1" x14ac:dyDescent="0.35">
      <c r="A67" s="183" t="s">
        <v>1765</v>
      </c>
      <c r="B67" s="160"/>
      <c r="C67" s="160"/>
      <c r="D67" s="160"/>
      <c r="E67" s="160"/>
      <c r="F67" s="160"/>
      <c r="G67" s="160"/>
      <c r="H67" s="160"/>
      <c r="I67" s="160"/>
      <c r="J67" s="160"/>
      <c r="K67" s="160"/>
      <c r="L67" s="160"/>
      <c r="M67" s="160"/>
      <c r="N67" s="160"/>
      <c r="O67" s="160"/>
      <c r="P67" s="160"/>
      <c r="Q67" s="160"/>
      <c r="R67" s="160"/>
      <c r="S67" s="160"/>
      <c r="T67" s="175" t="s">
        <v>1618</v>
      </c>
      <c r="U67" s="160"/>
      <c r="V67" s="160"/>
      <c r="W67" s="160"/>
      <c r="X67" s="160"/>
      <c r="Y67" s="160"/>
      <c r="Z67" s="160"/>
      <c r="AA67" s="160"/>
      <c r="AB67" s="160"/>
      <c r="AC67" s="160"/>
      <c r="AD67" s="183" t="s">
        <v>1129</v>
      </c>
      <c r="AE67" s="160"/>
      <c r="AF67" s="160"/>
      <c r="AG67" s="160"/>
      <c r="AH67" s="160"/>
      <c r="AI67" s="160"/>
      <c r="AJ67" s="160"/>
      <c r="AK67" s="160"/>
      <c r="AL67" s="183" t="s">
        <v>1129</v>
      </c>
      <c r="AM67" s="160"/>
      <c r="AN67" s="160"/>
      <c r="AO67" s="160"/>
      <c r="AP67" s="160"/>
      <c r="AQ67" s="160"/>
      <c r="AR67" s="160"/>
      <c r="AS67" s="160"/>
      <c r="AT67" s="183" t="s">
        <v>1129</v>
      </c>
      <c r="AU67" s="160"/>
      <c r="AV67" s="160"/>
      <c r="AW67" s="160"/>
      <c r="AX67" s="160"/>
      <c r="AY67" s="160"/>
      <c r="AZ67" s="160"/>
    </row>
    <row r="68" spans="1:52" ht="10.75" customHeight="1" x14ac:dyDescent="0.35">
      <c r="A68" s="183" t="s">
        <v>1766</v>
      </c>
      <c r="B68" s="160"/>
      <c r="C68" s="160"/>
      <c r="D68" s="160"/>
      <c r="E68" s="160"/>
      <c r="F68" s="160"/>
      <c r="G68" s="160"/>
      <c r="H68" s="160"/>
      <c r="I68" s="160"/>
      <c r="J68" s="160"/>
      <c r="K68" s="160"/>
      <c r="L68" s="160"/>
      <c r="M68" s="160"/>
      <c r="N68" s="160"/>
      <c r="O68" s="160"/>
      <c r="P68" s="160"/>
      <c r="Q68" s="160"/>
      <c r="R68" s="160"/>
      <c r="S68" s="160"/>
      <c r="T68" s="175" t="s">
        <v>1618</v>
      </c>
      <c r="U68" s="160"/>
      <c r="V68" s="160"/>
      <c r="W68" s="160"/>
      <c r="X68" s="160"/>
      <c r="Y68" s="160"/>
      <c r="Z68" s="160"/>
      <c r="AA68" s="160"/>
      <c r="AB68" s="160"/>
      <c r="AC68" s="160"/>
      <c r="AD68" s="183" t="s">
        <v>1129</v>
      </c>
      <c r="AE68" s="160"/>
      <c r="AF68" s="160"/>
      <c r="AG68" s="160"/>
      <c r="AH68" s="160"/>
      <c r="AI68" s="160"/>
      <c r="AJ68" s="160"/>
      <c r="AK68" s="160"/>
      <c r="AL68" s="183" t="s">
        <v>1129</v>
      </c>
      <c r="AM68" s="160"/>
      <c r="AN68" s="160"/>
      <c r="AO68" s="160"/>
      <c r="AP68" s="160"/>
      <c r="AQ68" s="160"/>
      <c r="AR68" s="160"/>
      <c r="AS68" s="160"/>
      <c r="AT68" s="183" t="s">
        <v>1129</v>
      </c>
      <c r="AU68" s="160"/>
      <c r="AV68" s="160"/>
      <c r="AW68" s="160"/>
      <c r="AX68" s="160"/>
      <c r="AY68" s="160"/>
      <c r="AZ68" s="160"/>
    </row>
    <row r="69" spans="1:52" ht="0" hidden="1" customHeight="1" x14ac:dyDescent="0.35"/>
    <row r="70" spans="1:52" ht="4.1500000000000004" customHeight="1" x14ac:dyDescent="0.35"/>
    <row r="71" spans="1:52" ht="14.5" customHeight="1" x14ac:dyDescent="0.35">
      <c r="A71" s="169" t="s">
        <v>1660</v>
      </c>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row>
    <row r="72" spans="1:52" ht="4.9000000000000004" customHeight="1" x14ac:dyDescent="0.35">
      <c r="A72" s="174" t="s">
        <v>1129</v>
      </c>
      <c r="B72" s="160"/>
      <c r="C72" s="160"/>
      <c r="D72" s="160"/>
      <c r="E72" s="160"/>
      <c r="F72" s="160"/>
      <c r="G72" s="160"/>
      <c r="H72" s="160"/>
      <c r="I72" s="160"/>
      <c r="J72" s="160"/>
      <c r="K72" s="160"/>
      <c r="L72" s="160"/>
      <c r="M72" s="180" t="s">
        <v>1129</v>
      </c>
      <c r="N72" s="160"/>
      <c r="O72" s="160"/>
      <c r="P72" s="160"/>
      <c r="Q72" s="160"/>
      <c r="R72" s="160"/>
      <c r="S72" s="160"/>
      <c r="T72" s="160"/>
      <c r="U72" s="160"/>
      <c r="V72" s="160"/>
      <c r="W72" s="160"/>
      <c r="X72" s="160"/>
      <c r="Y72" s="160"/>
      <c r="Z72" s="160"/>
      <c r="AA72" s="184" t="s">
        <v>1129</v>
      </c>
      <c r="AB72" s="160"/>
      <c r="AC72" s="160"/>
      <c r="AD72" s="160"/>
      <c r="AE72" s="160"/>
      <c r="AF72" s="160"/>
      <c r="AG72" s="160"/>
      <c r="AH72" s="160"/>
      <c r="AI72" s="160"/>
      <c r="AJ72" s="160"/>
      <c r="AK72" s="160"/>
      <c r="AL72" s="160"/>
      <c r="AM72" s="180" t="s">
        <v>1129</v>
      </c>
      <c r="AN72" s="160"/>
      <c r="AO72" s="160"/>
      <c r="AP72" s="160"/>
      <c r="AQ72" s="160"/>
      <c r="AR72" s="160"/>
      <c r="AS72" s="160"/>
      <c r="AT72" s="160"/>
      <c r="AU72" s="160"/>
      <c r="AV72" s="160"/>
      <c r="AW72" s="160"/>
      <c r="AX72" s="160"/>
    </row>
    <row r="73" spans="1:52" ht="10.9" customHeight="1" x14ac:dyDescent="0.35">
      <c r="A73" s="185" t="s">
        <v>60</v>
      </c>
      <c r="B73" s="160"/>
      <c r="C73" s="160"/>
      <c r="D73" s="160"/>
      <c r="E73" s="160"/>
      <c r="F73" s="160"/>
      <c r="G73" s="160"/>
      <c r="H73" s="160"/>
      <c r="I73" s="160"/>
      <c r="J73" s="160"/>
      <c r="K73" s="160"/>
      <c r="L73" s="160"/>
      <c r="M73" s="186">
        <v>9775079700</v>
      </c>
      <c r="N73" s="160"/>
      <c r="O73" s="160"/>
      <c r="P73" s="160"/>
      <c r="Q73" s="160"/>
      <c r="R73" s="160"/>
      <c r="S73" s="160"/>
      <c r="T73" s="160"/>
      <c r="U73" s="160"/>
      <c r="V73" s="160"/>
      <c r="W73" s="160"/>
      <c r="X73" s="160"/>
      <c r="Y73" s="160"/>
      <c r="Z73" s="160"/>
      <c r="AA73" s="187" t="s">
        <v>1129</v>
      </c>
      <c r="AB73" s="160"/>
      <c r="AC73" s="160"/>
      <c r="AD73" s="160"/>
      <c r="AE73" s="160"/>
      <c r="AF73" s="160"/>
      <c r="AG73" s="160"/>
      <c r="AH73" s="160"/>
      <c r="AI73" s="160"/>
      <c r="AJ73" s="160"/>
      <c r="AK73" s="160"/>
      <c r="AL73" s="160"/>
      <c r="AM73" s="175" t="s">
        <v>1129</v>
      </c>
      <c r="AN73" s="160"/>
      <c r="AO73" s="160"/>
      <c r="AP73" s="160"/>
      <c r="AQ73" s="160"/>
      <c r="AR73" s="160"/>
      <c r="AS73" s="160"/>
      <c r="AT73" s="160"/>
      <c r="AU73" s="160"/>
      <c r="AV73" s="160"/>
      <c r="AW73" s="160"/>
      <c r="AX73" s="160"/>
    </row>
    <row r="74" spans="1:52" ht="10.9" customHeight="1" x14ac:dyDescent="0.35">
      <c r="A74" s="179" t="s">
        <v>1129</v>
      </c>
      <c r="B74" s="160"/>
      <c r="C74" s="160"/>
      <c r="D74" s="160"/>
      <c r="E74" s="160"/>
      <c r="F74" s="160"/>
      <c r="G74" s="160"/>
      <c r="H74" s="160"/>
      <c r="I74" s="160"/>
      <c r="J74" s="160"/>
      <c r="K74" s="160"/>
      <c r="L74" s="160"/>
      <c r="M74" s="187" t="s">
        <v>1129</v>
      </c>
      <c r="N74" s="160"/>
      <c r="O74" s="160"/>
      <c r="P74" s="160"/>
      <c r="Q74" s="160"/>
      <c r="R74" s="160"/>
      <c r="S74" s="160"/>
      <c r="T74" s="160"/>
      <c r="U74" s="160"/>
      <c r="V74" s="160"/>
      <c r="W74" s="160"/>
      <c r="X74" s="160"/>
      <c r="Y74" s="160"/>
      <c r="Z74" s="160"/>
      <c r="AA74" s="187" t="s">
        <v>1129</v>
      </c>
      <c r="AB74" s="160"/>
      <c r="AC74" s="160"/>
      <c r="AD74" s="160"/>
      <c r="AE74" s="160"/>
      <c r="AF74" s="160"/>
      <c r="AG74" s="160"/>
      <c r="AH74" s="160"/>
      <c r="AI74" s="160"/>
      <c r="AJ74" s="160"/>
      <c r="AK74" s="160"/>
      <c r="AL74" s="160"/>
      <c r="AM74" s="175" t="s">
        <v>1129</v>
      </c>
      <c r="AN74" s="160"/>
      <c r="AO74" s="160"/>
      <c r="AP74" s="160"/>
      <c r="AQ74" s="160"/>
      <c r="AR74" s="160"/>
      <c r="AS74" s="160"/>
      <c r="AT74" s="160"/>
      <c r="AU74" s="160"/>
      <c r="AV74" s="160"/>
      <c r="AW74" s="160"/>
      <c r="AX74" s="160"/>
    </row>
    <row r="75" spans="1:52" ht="10.9" customHeight="1" x14ac:dyDescent="0.35">
      <c r="A75" s="179" t="s">
        <v>1767</v>
      </c>
      <c r="B75" s="160"/>
      <c r="C75" s="160"/>
      <c r="D75" s="160"/>
      <c r="E75" s="160"/>
      <c r="F75" s="160"/>
      <c r="G75" s="160"/>
      <c r="H75" s="160"/>
      <c r="I75" s="160"/>
      <c r="J75" s="160"/>
      <c r="K75" s="160"/>
      <c r="L75" s="160"/>
      <c r="M75" s="188">
        <v>21497048395</v>
      </c>
      <c r="N75" s="160"/>
      <c r="O75" s="160"/>
      <c r="P75" s="160"/>
      <c r="Q75" s="160"/>
      <c r="R75" s="160"/>
      <c r="S75" s="160"/>
      <c r="T75" s="160"/>
      <c r="U75" s="160"/>
      <c r="V75" s="160"/>
      <c r="W75" s="160"/>
      <c r="X75" s="160"/>
      <c r="Y75" s="160"/>
      <c r="Z75" s="160"/>
      <c r="AA75" s="187" t="s">
        <v>1768</v>
      </c>
      <c r="AB75" s="160"/>
      <c r="AC75" s="160"/>
      <c r="AD75" s="160"/>
      <c r="AE75" s="160"/>
      <c r="AF75" s="160"/>
      <c r="AG75" s="160"/>
      <c r="AH75" s="160"/>
      <c r="AI75" s="160"/>
      <c r="AJ75" s="160"/>
      <c r="AK75" s="160"/>
      <c r="AL75" s="160"/>
      <c r="AM75" s="191">
        <v>23430507745.891998</v>
      </c>
      <c r="AN75" s="160"/>
      <c r="AO75" s="160"/>
      <c r="AP75" s="160"/>
      <c r="AQ75" s="160"/>
      <c r="AR75" s="160"/>
      <c r="AS75" s="160"/>
      <c r="AT75" s="160"/>
      <c r="AU75" s="160"/>
      <c r="AV75" s="160"/>
      <c r="AW75" s="160"/>
      <c r="AX75" s="160"/>
    </row>
    <row r="76" spans="1:52" ht="10.9" customHeight="1" x14ac:dyDescent="0.35">
      <c r="A76" s="179" t="s">
        <v>1769</v>
      </c>
      <c r="B76" s="160"/>
      <c r="C76" s="160"/>
      <c r="D76" s="160"/>
      <c r="E76" s="160"/>
      <c r="F76" s="160"/>
      <c r="G76" s="160"/>
      <c r="H76" s="160"/>
      <c r="I76" s="160"/>
      <c r="J76" s="160"/>
      <c r="K76" s="160"/>
      <c r="L76" s="160"/>
      <c r="M76" s="187" t="s">
        <v>1129</v>
      </c>
      <c r="N76" s="160"/>
      <c r="O76" s="160"/>
      <c r="P76" s="160"/>
      <c r="Q76" s="160"/>
      <c r="R76" s="160"/>
      <c r="S76" s="160"/>
      <c r="T76" s="160"/>
      <c r="U76" s="160"/>
      <c r="V76" s="160"/>
      <c r="W76" s="160"/>
      <c r="X76" s="160"/>
      <c r="Y76" s="160"/>
      <c r="Z76" s="160"/>
      <c r="AA76" s="187" t="s">
        <v>1770</v>
      </c>
      <c r="AB76" s="160"/>
      <c r="AC76" s="160"/>
      <c r="AD76" s="160"/>
      <c r="AE76" s="160"/>
      <c r="AF76" s="160"/>
      <c r="AG76" s="160"/>
      <c r="AH76" s="160"/>
      <c r="AI76" s="160"/>
      <c r="AJ76" s="160"/>
      <c r="AK76" s="160"/>
      <c r="AL76" s="160"/>
      <c r="AM76" s="191">
        <v>21497048395</v>
      </c>
      <c r="AN76" s="160"/>
      <c r="AO76" s="160"/>
      <c r="AP76" s="160"/>
      <c r="AQ76" s="160"/>
      <c r="AR76" s="160"/>
      <c r="AS76" s="160"/>
      <c r="AT76" s="160"/>
      <c r="AU76" s="160"/>
      <c r="AV76" s="160"/>
      <c r="AW76" s="160"/>
      <c r="AX76" s="160"/>
    </row>
    <row r="77" spans="1:52" ht="10.9" customHeight="1" x14ac:dyDescent="0.35">
      <c r="A77" s="179" t="s">
        <v>1771</v>
      </c>
      <c r="B77" s="160"/>
      <c r="C77" s="160"/>
      <c r="D77" s="160"/>
      <c r="E77" s="160"/>
      <c r="F77" s="160"/>
      <c r="G77" s="160"/>
      <c r="H77" s="160"/>
      <c r="I77" s="160"/>
      <c r="J77" s="160"/>
      <c r="K77" s="160"/>
      <c r="L77" s="160"/>
      <c r="M77" s="188">
        <v>0</v>
      </c>
      <c r="N77" s="160"/>
      <c r="O77" s="160"/>
      <c r="P77" s="160"/>
      <c r="Q77" s="160"/>
      <c r="R77" s="160"/>
      <c r="S77" s="160"/>
      <c r="T77" s="160"/>
      <c r="U77" s="160"/>
      <c r="V77" s="160"/>
      <c r="W77" s="160"/>
      <c r="X77" s="160"/>
      <c r="Y77" s="160"/>
      <c r="Z77" s="160"/>
      <c r="AA77" s="187" t="s">
        <v>1772</v>
      </c>
      <c r="AB77" s="160"/>
      <c r="AC77" s="160"/>
      <c r="AD77" s="160"/>
      <c r="AE77" s="160"/>
      <c r="AF77" s="160"/>
      <c r="AG77" s="160"/>
      <c r="AH77" s="160"/>
      <c r="AI77" s="160"/>
      <c r="AJ77" s="160"/>
      <c r="AK77" s="160"/>
      <c r="AL77" s="160"/>
      <c r="AM77" s="189">
        <v>0.91700000000000004</v>
      </c>
      <c r="AN77" s="160"/>
      <c r="AO77" s="160"/>
      <c r="AP77" s="160"/>
      <c r="AQ77" s="160"/>
      <c r="AR77" s="160"/>
      <c r="AS77" s="160"/>
      <c r="AT77" s="160"/>
      <c r="AU77" s="160"/>
      <c r="AV77" s="160"/>
      <c r="AW77" s="160"/>
      <c r="AX77" s="160"/>
    </row>
    <row r="78" spans="1:52" ht="10.9" customHeight="1" x14ac:dyDescent="0.35">
      <c r="A78" s="183" t="s">
        <v>1773</v>
      </c>
      <c r="B78" s="160"/>
      <c r="C78" s="160"/>
      <c r="D78" s="160"/>
      <c r="E78" s="160"/>
      <c r="F78" s="160"/>
      <c r="G78" s="160"/>
      <c r="H78" s="160"/>
      <c r="I78" s="160"/>
      <c r="J78" s="160"/>
      <c r="K78" s="160"/>
      <c r="L78" s="160"/>
      <c r="M78" s="188">
        <v>0</v>
      </c>
      <c r="N78" s="160"/>
      <c r="O78" s="160"/>
      <c r="P78" s="160"/>
      <c r="Q78" s="160"/>
      <c r="R78" s="160"/>
      <c r="S78" s="160"/>
      <c r="T78" s="160"/>
      <c r="U78" s="160"/>
      <c r="V78" s="160"/>
      <c r="W78" s="160"/>
      <c r="X78" s="160"/>
      <c r="Y78" s="160"/>
      <c r="Z78" s="160"/>
      <c r="AA78" s="187" t="s">
        <v>1774</v>
      </c>
      <c r="AB78" s="160"/>
      <c r="AC78" s="160"/>
      <c r="AD78" s="160"/>
      <c r="AE78" s="160"/>
      <c r="AF78" s="160"/>
      <c r="AG78" s="160"/>
      <c r="AH78" s="160"/>
      <c r="AI78" s="160"/>
      <c r="AJ78" s="160"/>
      <c r="AK78" s="160"/>
      <c r="AL78" s="160"/>
      <c r="AM78" s="189">
        <v>0.93</v>
      </c>
      <c r="AN78" s="160"/>
      <c r="AO78" s="160"/>
      <c r="AP78" s="160"/>
      <c r="AQ78" s="160"/>
      <c r="AR78" s="160"/>
      <c r="AS78" s="160"/>
      <c r="AT78" s="160"/>
      <c r="AU78" s="160"/>
      <c r="AV78" s="160"/>
      <c r="AW78" s="160"/>
      <c r="AX78" s="160"/>
    </row>
    <row r="79" spans="1:52" ht="10.9" customHeight="1" x14ac:dyDescent="0.35">
      <c r="A79" s="179" t="s">
        <v>1775</v>
      </c>
      <c r="B79" s="160"/>
      <c r="C79" s="160"/>
      <c r="D79" s="160"/>
      <c r="E79" s="160"/>
      <c r="F79" s="160"/>
      <c r="G79" s="160"/>
      <c r="H79" s="160"/>
      <c r="I79" s="160"/>
      <c r="J79" s="160"/>
      <c r="K79" s="160"/>
      <c r="L79" s="160"/>
      <c r="M79" s="188">
        <v>0</v>
      </c>
      <c r="N79" s="160"/>
      <c r="O79" s="160"/>
      <c r="P79" s="160"/>
      <c r="Q79" s="160"/>
      <c r="R79" s="160"/>
      <c r="S79" s="160"/>
      <c r="T79" s="160"/>
      <c r="U79" s="160"/>
      <c r="V79" s="160"/>
      <c r="W79" s="160"/>
      <c r="X79" s="160"/>
      <c r="Y79" s="160"/>
      <c r="Z79" s="160"/>
      <c r="AA79" s="190" t="s">
        <v>1129</v>
      </c>
      <c r="AB79" s="160"/>
      <c r="AC79" s="160"/>
      <c r="AD79" s="160"/>
      <c r="AE79" s="160"/>
      <c r="AF79" s="160"/>
      <c r="AG79" s="160"/>
      <c r="AH79" s="160"/>
      <c r="AI79" s="160"/>
      <c r="AJ79" s="160"/>
      <c r="AK79" s="160"/>
      <c r="AL79" s="160"/>
      <c r="AM79" s="175" t="s">
        <v>1129</v>
      </c>
      <c r="AN79" s="160"/>
      <c r="AO79" s="160"/>
      <c r="AP79" s="160"/>
      <c r="AQ79" s="160"/>
      <c r="AR79" s="160"/>
      <c r="AS79" s="160"/>
      <c r="AT79" s="160"/>
      <c r="AU79" s="160"/>
      <c r="AV79" s="160"/>
      <c r="AW79" s="160"/>
      <c r="AX79" s="160"/>
    </row>
    <row r="80" spans="1:52" ht="10.9" customHeight="1" x14ac:dyDescent="0.35">
      <c r="A80" s="179" t="s">
        <v>1776</v>
      </c>
      <c r="B80" s="160"/>
      <c r="C80" s="160"/>
      <c r="D80" s="160"/>
      <c r="E80" s="160"/>
      <c r="F80" s="160"/>
      <c r="G80" s="160"/>
      <c r="H80" s="160"/>
      <c r="I80" s="160"/>
      <c r="J80" s="160"/>
      <c r="K80" s="160"/>
      <c r="L80" s="160"/>
      <c r="M80" s="188">
        <v>0</v>
      </c>
      <c r="N80" s="160"/>
      <c r="O80" s="160"/>
      <c r="P80" s="160"/>
      <c r="Q80" s="160"/>
      <c r="R80" s="160"/>
      <c r="S80" s="160"/>
      <c r="T80" s="160"/>
      <c r="U80" s="160"/>
      <c r="V80" s="160"/>
      <c r="W80" s="160"/>
      <c r="X80" s="160"/>
      <c r="Y80" s="160"/>
      <c r="Z80" s="160"/>
      <c r="AA80" s="187" t="s">
        <v>1777</v>
      </c>
      <c r="AB80" s="160"/>
      <c r="AC80" s="160"/>
      <c r="AD80" s="160"/>
      <c r="AE80" s="160"/>
      <c r="AF80" s="160"/>
      <c r="AG80" s="160"/>
      <c r="AH80" s="160"/>
      <c r="AI80" s="160"/>
      <c r="AJ80" s="160"/>
      <c r="AK80" s="160"/>
      <c r="AL80" s="160"/>
      <c r="AM80" s="183" t="s">
        <v>1931</v>
      </c>
      <c r="AN80" s="160"/>
      <c r="AO80" s="160"/>
      <c r="AP80" s="160"/>
      <c r="AQ80" s="160"/>
      <c r="AR80" s="160"/>
      <c r="AS80" s="160"/>
      <c r="AT80" s="160"/>
      <c r="AU80" s="160"/>
      <c r="AV80" s="160"/>
      <c r="AW80" s="160"/>
      <c r="AX80" s="160"/>
    </row>
    <row r="81" spans="1:50" ht="10.9" customHeight="1" x14ac:dyDescent="0.35">
      <c r="A81" s="179" t="s">
        <v>1778</v>
      </c>
      <c r="B81" s="160"/>
      <c r="C81" s="160"/>
      <c r="D81" s="160"/>
      <c r="E81" s="160"/>
      <c r="F81" s="160"/>
      <c r="G81" s="160"/>
      <c r="H81" s="160"/>
      <c r="I81" s="160"/>
      <c r="J81" s="160"/>
      <c r="K81" s="160"/>
      <c r="L81" s="160"/>
      <c r="M81" s="188">
        <v>0</v>
      </c>
      <c r="N81" s="160"/>
      <c r="O81" s="160"/>
      <c r="P81" s="160"/>
      <c r="Q81" s="160"/>
      <c r="R81" s="160"/>
      <c r="S81" s="160"/>
      <c r="T81" s="160"/>
      <c r="U81" s="160"/>
      <c r="V81" s="160"/>
      <c r="W81" s="160"/>
      <c r="X81" s="160"/>
      <c r="Y81" s="160"/>
      <c r="Z81" s="160"/>
      <c r="AA81" s="187" t="s">
        <v>1779</v>
      </c>
      <c r="AB81" s="160"/>
      <c r="AC81" s="160"/>
      <c r="AD81" s="160"/>
      <c r="AE81" s="160"/>
      <c r="AF81" s="160"/>
      <c r="AG81" s="160"/>
      <c r="AH81" s="160"/>
      <c r="AI81" s="160"/>
      <c r="AJ81" s="160"/>
      <c r="AK81" s="160"/>
      <c r="AL81" s="160"/>
      <c r="AM81" s="189">
        <v>1.091013</v>
      </c>
      <c r="AN81" s="160"/>
      <c r="AO81" s="160"/>
      <c r="AP81" s="160"/>
      <c r="AQ81" s="160"/>
      <c r="AR81" s="160"/>
      <c r="AS81" s="160"/>
      <c r="AT81" s="160"/>
      <c r="AU81" s="160"/>
      <c r="AV81" s="160"/>
      <c r="AW81" s="160"/>
      <c r="AX81" s="160"/>
    </row>
    <row r="82" spans="1:50" ht="10.9" customHeight="1" x14ac:dyDescent="0.35">
      <c r="A82" s="179" t="s">
        <v>1780</v>
      </c>
      <c r="B82" s="160"/>
      <c r="C82" s="160"/>
      <c r="D82" s="160"/>
      <c r="E82" s="160"/>
      <c r="F82" s="160"/>
      <c r="G82" s="160"/>
      <c r="H82" s="160"/>
      <c r="I82" s="160"/>
      <c r="J82" s="160"/>
      <c r="K82" s="160"/>
      <c r="L82" s="160"/>
      <c r="M82" s="188">
        <v>118272117</v>
      </c>
      <c r="N82" s="160"/>
      <c r="O82" s="160"/>
      <c r="P82" s="160"/>
      <c r="Q82" s="160"/>
      <c r="R82" s="160"/>
      <c r="S82" s="160"/>
      <c r="T82" s="160"/>
      <c r="U82" s="160"/>
      <c r="V82" s="160"/>
      <c r="W82" s="160"/>
      <c r="X82" s="160"/>
      <c r="Y82" s="160"/>
      <c r="Z82" s="160"/>
      <c r="AA82" s="190" t="s">
        <v>1129</v>
      </c>
      <c r="AB82" s="160"/>
      <c r="AC82" s="160"/>
      <c r="AD82" s="160"/>
      <c r="AE82" s="160"/>
      <c r="AF82" s="160"/>
      <c r="AG82" s="160"/>
      <c r="AH82" s="160"/>
      <c r="AI82" s="160"/>
      <c r="AJ82" s="160"/>
      <c r="AK82" s="160"/>
      <c r="AL82" s="160"/>
      <c r="AM82" s="175" t="s">
        <v>1129</v>
      </c>
      <c r="AN82" s="160"/>
      <c r="AO82" s="160"/>
      <c r="AP82" s="160"/>
      <c r="AQ82" s="160"/>
      <c r="AR82" s="160"/>
      <c r="AS82" s="160"/>
      <c r="AT82" s="160"/>
      <c r="AU82" s="160"/>
      <c r="AV82" s="160"/>
      <c r="AW82" s="160"/>
      <c r="AX82" s="160"/>
    </row>
    <row r="83" spans="1:50" ht="12.25" customHeight="1" thickBot="1" x14ac:dyDescent="0.4">
      <c r="A83" s="194" t="s">
        <v>1921</v>
      </c>
      <c r="B83" s="160"/>
      <c r="C83" s="160"/>
      <c r="D83" s="160"/>
      <c r="E83" s="160"/>
      <c r="F83" s="160"/>
      <c r="G83" s="160"/>
      <c r="H83" s="160"/>
      <c r="I83" s="160"/>
      <c r="J83" s="160"/>
      <c r="K83" s="160"/>
      <c r="L83" s="160"/>
      <c r="M83" s="195">
        <v>21378776278</v>
      </c>
      <c r="N83" s="177"/>
      <c r="O83" s="177"/>
      <c r="P83" s="177"/>
      <c r="Q83" s="177"/>
      <c r="R83" s="177"/>
      <c r="S83" s="177"/>
      <c r="T83" s="177"/>
      <c r="U83" s="177"/>
      <c r="V83" s="177"/>
      <c r="W83" s="177"/>
      <c r="X83" s="177"/>
      <c r="Y83" s="177"/>
      <c r="Z83" s="177"/>
      <c r="AA83" s="184" t="s">
        <v>1129</v>
      </c>
      <c r="AB83" s="160"/>
      <c r="AC83" s="160"/>
      <c r="AD83" s="160"/>
      <c r="AE83" s="160"/>
      <c r="AF83" s="160"/>
      <c r="AG83" s="160"/>
      <c r="AH83" s="160"/>
      <c r="AI83" s="160"/>
      <c r="AJ83" s="160"/>
      <c r="AK83" s="160"/>
      <c r="AL83" s="160"/>
      <c r="AM83" s="172" t="s">
        <v>1129</v>
      </c>
      <c r="AN83" s="160"/>
      <c r="AO83" s="160"/>
      <c r="AP83" s="160"/>
      <c r="AQ83" s="160"/>
      <c r="AR83" s="160"/>
      <c r="AS83" s="160"/>
      <c r="AT83" s="160"/>
      <c r="AU83" s="160"/>
      <c r="AV83" s="160"/>
      <c r="AW83" s="160"/>
      <c r="AX83" s="160"/>
    </row>
    <row r="84" spans="1:50" ht="10.9" customHeight="1" thickTop="1" x14ac:dyDescent="0.35">
      <c r="A84" s="171" t="s">
        <v>1129</v>
      </c>
      <c r="B84" s="160"/>
      <c r="C84" s="160"/>
      <c r="D84" s="160"/>
      <c r="E84" s="160"/>
      <c r="F84" s="160"/>
      <c r="G84" s="160"/>
      <c r="H84" s="160"/>
      <c r="I84" s="160"/>
      <c r="J84" s="160"/>
      <c r="K84" s="160"/>
      <c r="L84" s="160"/>
      <c r="M84" s="184" t="s">
        <v>1129</v>
      </c>
      <c r="N84" s="160"/>
      <c r="O84" s="160"/>
      <c r="P84" s="160"/>
      <c r="Q84" s="160"/>
      <c r="R84" s="160"/>
      <c r="S84" s="160"/>
      <c r="T84" s="160"/>
      <c r="U84" s="160"/>
      <c r="V84" s="160"/>
      <c r="W84" s="160"/>
      <c r="X84" s="160"/>
      <c r="Y84" s="160"/>
      <c r="Z84" s="160"/>
      <c r="AA84" s="184" t="s">
        <v>1129</v>
      </c>
      <c r="AB84" s="160"/>
      <c r="AC84" s="160"/>
      <c r="AD84" s="160"/>
      <c r="AE84" s="160"/>
      <c r="AF84" s="160"/>
      <c r="AG84" s="160"/>
      <c r="AH84" s="160"/>
      <c r="AI84" s="160"/>
      <c r="AJ84" s="160"/>
      <c r="AK84" s="160"/>
      <c r="AL84" s="160"/>
      <c r="AM84" s="172" t="s">
        <v>1129</v>
      </c>
      <c r="AN84" s="160"/>
      <c r="AO84" s="160"/>
      <c r="AP84" s="160"/>
      <c r="AQ84" s="160"/>
      <c r="AR84" s="160"/>
      <c r="AS84" s="160"/>
      <c r="AT84" s="160"/>
      <c r="AU84" s="160"/>
      <c r="AV84" s="160"/>
      <c r="AW84" s="160"/>
      <c r="AX84" s="160"/>
    </row>
    <row r="85" spans="1:50" ht="10.9" customHeight="1" x14ac:dyDescent="0.35">
      <c r="A85" s="192" t="s">
        <v>1660</v>
      </c>
      <c r="B85" s="160"/>
      <c r="C85" s="160"/>
      <c r="D85" s="160"/>
      <c r="E85" s="160"/>
      <c r="F85" s="160"/>
      <c r="G85" s="160"/>
      <c r="H85" s="160"/>
      <c r="I85" s="160"/>
      <c r="J85" s="160"/>
      <c r="K85" s="160"/>
      <c r="L85" s="160"/>
      <c r="M85" s="193" t="s">
        <v>1781</v>
      </c>
      <c r="N85" s="160"/>
      <c r="O85" s="160"/>
      <c r="P85" s="160"/>
      <c r="Q85" s="160"/>
      <c r="R85" s="160"/>
      <c r="S85" s="160"/>
      <c r="T85" s="160"/>
      <c r="U85" s="160"/>
      <c r="V85" s="160"/>
      <c r="W85" s="160"/>
      <c r="X85" s="160"/>
      <c r="Y85" s="160"/>
      <c r="Z85" s="160"/>
      <c r="AA85" s="184" t="s">
        <v>1129</v>
      </c>
      <c r="AB85" s="160"/>
      <c r="AC85" s="160"/>
      <c r="AD85" s="160"/>
      <c r="AE85" s="160"/>
      <c r="AF85" s="160"/>
      <c r="AG85" s="160"/>
      <c r="AH85" s="160"/>
      <c r="AI85" s="160"/>
      <c r="AJ85" s="160"/>
      <c r="AK85" s="160"/>
      <c r="AL85" s="160"/>
      <c r="AM85" s="172" t="s">
        <v>1129</v>
      </c>
      <c r="AN85" s="160"/>
      <c r="AO85" s="160"/>
      <c r="AP85" s="160"/>
      <c r="AQ85" s="160"/>
      <c r="AR85" s="160"/>
      <c r="AS85" s="160"/>
      <c r="AT85" s="160"/>
      <c r="AU85" s="160"/>
      <c r="AV85" s="160"/>
      <c r="AW85" s="160"/>
      <c r="AX85" s="160"/>
    </row>
    <row r="86" spans="1:50" ht="10.9" customHeight="1" x14ac:dyDescent="0.35">
      <c r="A86" s="171" t="s">
        <v>1129</v>
      </c>
      <c r="B86" s="160"/>
      <c r="C86" s="160"/>
      <c r="D86" s="160"/>
      <c r="E86" s="160"/>
      <c r="F86" s="160"/>
      <c r="G86" s="160"/>
      <c r="H86" s="160"/>
      <c r="I86" s="160"/>
      <c r="J86" s="160"/>
      <c r="K86" s="160"/>
      <c r="L86" s="160"/>
      <c r="M86" s="184" t="s">
        <v>1129</v>
      </c>
      <c r="N86" s="160"/>
      <c r="O86" s="160"/>
      <c r="P86" s="160"/>
      <c r="Q86" s="160"/>
      <c r="R86" s="160"/>
      <c r="S86" s="160"/>
      <c r="T86" s="160"/>
      <c r="U86" s="160"/>
      <c r="V86" s="160"/>
      <c r="W86" s="160"/>
      <c r="X86" s="160"/>
      <c r="Y86" s="160"/>
      <c r="Z86" s="160"/>
      <c r="AA86" s="184" t="s">
        <v>1129</v>
      </c>
      <c r="AB86" s="160"/>
      <c r="AC86" s="160"/>
      <c r="AD86" s="160"/>
      <c r="AE86" s="160"/>
      <c r="AF86" s="160"/>
      <c r="AG86" s="160"/>
      <c r="AH86" s="160"/>
      <c r="AI86" s="160"/>
      <c r="AJ86" s="160"/>
      <c r="AK86" s="160"/>
      <c r="AL86" s="160"/>
      <c r="AM86" s="172" t="s">
        <v>1129</v>
      </c>
      <c r="AN86" s="160"/>
      <c r="AO86" s="160"/>
      <c r="AP86" s="160"/>
      <c r="AQ86" s="160"/>
      <c r="AR86" s="160"/>
      <c r="AS86" s="160"/>
      <c r="AT86" s="160"/>
      <c r="AU86" s="160"/>
      <c r="AV86" s="160"/>
      <c r="AW86" s="160"/>
      <c r="AX86" s="160"/>
    </row>
    <row r="87" spans="1:50" ht="10.9" customHeight="1" x14ac:dyDescent="0.35">
      <c r="A87" s="196" t="s">
        <v>1782</v>
      </c>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row>
    <row r="88" spans="1:50" ht="18" customHeight="1" x14ac:dyDescent="0.35">
      <c r="A88" s="197" t="s">
        <v>1922</v>
      </c>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row>
    <row r="89" spans="1:50" ht="0" hidden="1" customHeight="1" x14ac:dyDescent="0.35"/>
    <row r="90" spans="1:50" ht="20.25" customHeight="1" x14ac:dyDescent="0.35"/>
    <row r="91" spans="1:50" ht="14.5" customHeight="1" x14ac:dyDescent="0.35">
      <c r="A91" s="169" t="s">
        <v>1783</v>
      </c>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c r="AV91" s="160"/>
      <c r="AW91" s="160"/>
      <c r="AX91" s="160"/>
    </row>
    <row r="92" spans="1:50" ht="4.9000000000000004" customHeight="1" x14ac:dyDescent="0.35">
      <c r="A92" s="174" t="s">
        <v>1129</v>
      </c>
      <c r="B92" s="160"/>
      <c r="C92" s="160"/>
      <c r="D92" s="160"/>
      <c r="E92" s="160"/>
      <c r="F92" s="160"/>
      <c r="G92" s="160"/>
      <c r="H92" s="160"/>
      <c r="I92" s="160"/>
      <c r="J92" s="160"/>
      <c r="K92" s="160"/>
      <c r="L92" s="162" t="s">
        <v>1129</v>
      </c>
      <c r="M92" s="160"/>
      <c r="N92" s="160"/>
      <c r="O92" s="160"/>
      <c r="P92" s="160"/>
      <c r="Q92" s="160"/>
      <c r="R92" s="160"/>
      <c r="S92" s="160"/>
      <c r="T92" s="160"/>
      <c r="U92" s="160"/>
      <c r="V92" s="160"/>
      <c r="W92" s="160"/>
      <c r="X92" s="160"/>
      <c r="Y92" s="160"/>
      <c r="Z92" s="190" t="s">
        <v>1129</v>
      </c>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0"/>
    </row>
    <row r="93" spans="1:50" ht="10.9" customHeight="1" x14ac:dyDescent="0.35">
      <c r="A93" s="185" t="s">
        <v>1784</v>
      </c>
      <c r="B93" s="160"/>
      <c r="C93" s="160"/>
      <c r="D93" s="160"/>
      <c r="E93" s="160"/>
      <c r="F93" s="160"/>
      <c r="G93" s="160"/>
      <c r="H93" s="160"/>
      <c r="I93" s="160"/>
      <c r="J93" s="160"/>
      <c r="K93" s="160"/>
      <c r="L93" s="188">
        <v>9705657690.6499996</v>
      </c>
      <c r="M93" s="160"/>
      <c r="N93" s="160"/>
      <c r="O93" s="160"/>
      <c r="P93" s="160"/>
      <c r="Q93" s="160"/>
      <c r="R93" s="160"/>
      <c r="S93" s="160"/>
      <c r="T93" s="160"/>
      <c r="U93" s="160"/>
      <c r="V93" s="160"/>
      <c r="W93" s="160"/>
      <c r="X93" s="160"/>
      <c r="Y93" s="160"/>
      <c r="Z93" s="187" t="s">
        <v>1129</v>
      </c>
      <c r="AA93" s="160"/>
      <c r="AB93" s="160"/>
      <c r="AC93" s="160"/>
      <c r="AD93" s="160"/>
      <c r="AE93" s="160"/>
      <c r="AF93" s="160"/>
      <c r="AG93" s="160"/>
      <c r="AH93" s="160"/>
      <c r="AI93" s="160"/>
      <c r="AJ93" s="160"/>
      <c r="AK93" s="160"/>
      <c r="AL93" s="160"/>
      <c r="AM93" s="160"/>
      <c r="AN93" s="160"/>
      <c r="AO93" s="160"/>
      <c r="AP93" s="160"/>
      <c r="AQ93" s="160"/>
      <c r="AR93" s="160"/>
      <c r="AS93" s="160"/>
      <c r="AT93" s="160"/>
      <c r="AU93" s="160"/>
      <c r="AV93" s="160"/>
      <c r="AW93" s="160"/>
      <c r="AX93" s="160"/>
    </row>
    <row r="94" spans="1:50" ht="10.9" customHeight="1" x14ac:dyDescent="0.35">
      <c r="A94" s="179" t="s">
        <v>1129</v>
      </c>
      <c r="B94" s="160"/>
      <c r="C94" s="160"/>
      <c r="D94" s="160"/>
      <c r="E94" s="160"/>
      <c r="F94" s="160"/>
      <c r="G94" s="160"/>
      <c r="H94" s="160"/>
      <c r="I94" s="160"/>
      <c r="J94" s="160"/>
      <c r="K94" s="160"/>
      <c r="L94" s="187" t="s">
        <v>1129</v>
      </c>
      <c r="M94" s="160"/>
      <c r="N94" s="160"/>
      <c r="O94" s="160"/>
      <c r="P94" s="160"/>
      <c r="Q94" s="160"/>
      <c r="R94" s="160"/>
      <c r="S94" s="160"/>
      <c r="T94" s="160"/>
      <c r="U94" s="160"/>
      <c r="V94" s="160"/>
      <c r="W94" s="160"/>
      <c r="X94" s="160"/>
      <c r="Y94" s="160"/>
      <c r="Z94" s="187" t="s">
        <v>1129</v>
      </c>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row>
    <row r="95" spans="1:50" ht="10.9" customHeight="1" x14ac:dyDescent="0.35">
      <c r="A95" s="179" t="s">
        <v>1785</v>
      </c>
      <c r="B95" s="160"/>
      <c r="C95" s="160"/>
      <c r="D95" s="160"/>
      <c r="E95" s="160"/>
      <c r="F95" s="160"/>
      <c r="G95" s="160"/>
      <c r="H95" s="160"/>
      <c r="I95" s="160"/>
      <c r="J95" s="160"/>
      <c r="K95" s="160"/>
      <c r="L95" s="188">
        <v>22397714556.029999</v>
      </c>
      <c r="M95" s="160"/>
      <c r="N95" s="160"/>
      <c r="O95" s="160"/>
      <c r="P95" s="160"/>
      <c r="Q95" s="160"/>
      <c r="R95" s="160"/>
      <c r="S95" s="160"/>
      <c r="T95" s="160"/>
      <c r="U95" s="160"/>
      <c r="V95" s="160"/>
      <c r="W95" s="160"/>
      <c r="X95" s="160"/>
      <c r="Y95" s="160"/>
      <c r="Z95" s="187" t="s">
        <v>1129</v>
      </c>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row>
    <row r="96" spans="1:50" ht="10.9" customHeight="1" x14ac:dyDescent="0.35">
      <c r="A96" s="179" t="s">
        <v>1771</v>
      </c>
      <c r="B96" s="160"/>
      <c r="C96" s="160"/>
      <c r="D96" s="160"/>
      <c r="E96" s="160"/>
      <c r="F96" s="160"/>
      <c r="G96" s="160"/>
      <c r="H96" s="160"/>
      <c r="I96" s="160"/>
      <c r="J96" s="160"/>
      <c r="K96" s="160"/>
      <c r="L96" s="188">
        <v>0</v>
      </c>
      <c r="M96" s="160"/>
      <c r="N96" s="160"/>
      <c r="O96" s="160"/>
      <c r="P96" s="160"/>
      <c r="Q96" s="160"/>
      <c r="R96" s="160"/>
      <c r="S96" s="160"/>
      <c r="T96" s="160"/>
      <c r="U96" s="160"/>
      <c r="V96" s="160"/>
      <c r="W96" s="160"/>
      <c r="X96" s="160"/>
      <c r="Y96" s="160"/>
      <c r="Z96" s="187" t="s">
        <v>1129</v>
      </c>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row>
    <row r="97" spans="1:50" ht="10.9" customHeight="1" x14ac:dyDescent="0.35">
      <c r="A97" s="179" t="s">
        <v>1773</v>
      </c>
      <c r="B97" s="160"/>
      <c r="C97" s="160"/>
      <c r="D97" s="160"/>
      <c r="E97" s="160"/>
      <c r="F97" s="160"/>
      <c r="G97" s="160"/>
      <c r="H97" s="160"/>
      <c r="I97" s="160"/>
      <c r="J97" s="160"/>
      <c r="K97" s="160"/>
      <c r="L97" s="188">
        <v>0</v>
      </c>
      <c r="M97" s="160"/>
      <c r="N97" s="160"/>
      <c r="O97" s="160"/>
      <c r="P97" s="160"/>
      <c r="Q97" s="160"/>
      <c r="R97" s="160"/>
      <c r="S97" s="160"/>
      <c r="T97" s="160"/>
      <c r="U97" s="160"/>
      <c r="V97" s="160"/>
      <c r="W97" s="160"/>
      <c r="X97" s="160"/>
      <c r="Y97" s="160"/>
      <c r="Z97" s="187" t="s">
        <v>1129</v>
      </c>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row>
    <row r="98" spans="1:50" ht="10.9" customHeight="1" x14ac:dyDescent="0.35">
      <c r="A98" s="183" t="s">
        <v>1786</v>
      </c>
      <c r="B98" s="160"/>
      <c r="C98" s="160"/>
      <c r="D98" s="160"/>
      <c r="E98" s="160"/>
      <c r="F98" s="160"/>
      <c r="G98" s="160"/>
      <c r="H98" s="160"/>
      <c r="I98" s="160"/>
      <c r="J98" s="160"/>
      <c r="K98" s="160"/>
      <c r="L98" s="188">
        <v>0</v>
      </c>
      <c r="M98" s="160"/>
      <c r="N98" s="160"/>
      <c r="O98" s="160"/>
      <c r="P98" s="160"/>
      <c r="Q98" s="160"/>
      <c r="R98" s="160"/>
      <c r="S98" s="160"/>
      <c r="T98" s="160"/>
      <c r="U98" s="160"/>
      <c r="V98" s="160"/>
      <c r="W98" s="160"/>
      <c r="X98" s="160"/>
      <c r="Y98" s="160"/>
      <c r="Z98" s="187" t="s">
        <v>1129</v>
      </c>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row>
    <row r="99" spans="1:50" ht="10.9" customHeight="1" x14ac:dyDescent="0.35">
      <c r="A99" s="179" t="s">
        <v>1776</v>
      </c>
      <c r="B99" s="160"/>
      <c r="C99" s="160"/>
      <c r="D99" s="160"/>
      <c r="E99" s="160"/>
      <c r="F99" s="160"/>
      <c r="G99" s="160"/>
      <c r="H99" s="160"/>
      <c r="I99" s="160"/>
      <c r="J99" s="160"/>
      <c r="K99" s="160"/>
      <c r="L99" s="188">
        <v>0</v>
      </c>
      <c r="M99" s="160"/>
      <c r="N99" s="160"/>
      <c r="O99" s="160"/>
      <c r="P99" s="160"/>
      <c r="Q99" s="160"/>
      <c r="R99" s="160"/>
      <c r="S99" s="160"/>
      <c r="T99" s="160"/>
      <c r="U99" s="160"/>
      <c r="V99" s="160"/>
      <c r="W99" s="160"/>
      <c r="X99" s="160"/>
      <c r="Y99" s="160"/>
      <c r="Z99" s="190" t="s">
        <v>1129</v>
      </c>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row>
    <row r="100" spans="1:50" ht="10.9" customHeight="1" x14ac:dyDescent="0.35">
      <c r="A100" s="179" t="s">
        <v>1787</v>
      </c>
      <c r="B100" s="160"/>
      <c r="C100" s="160"/>
      <c r="D100" s="160"/>
      <c r="E100" s="160"/>
      <c r="F100" s="160"/>
      <c r="G100" s="160"/>
      <c r="H100" s="160"/>
      <c r="I100" s="160"/>
      <c r="J100" s="160"/>
      <c r="K100" s="160"/>
      <c r="L100" s="188">
        <v>0</v>
      </c>
      <c r="M100" s="160"/>
      <c r="N100" s="160"/>
      <c r="O100" s="160"/>
      <c r="P100" s="160"/>
      <c r="Q100" s="160"/>
      <c r="R100" s="160"/>
      <c r="S100" s="160"/>
      <c r="T100" s="160"/>
      <c r="U100" s="160"/>
      <c r="V100" s="160"/>
      <c r="W100" s="160"/>
      <c r="X100" s="160"/>
      <c r="Y100" s="160"/>
      <c r="Z100" s="190" t="s">
        <v>1129</v>
      </c>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row>
    <row r="101" spans="1:50" ht="10.9" customHeight="1" x14ac:dyDescent="0.35">
      <c r="A101" s="192" t="s">
        <v>1788</v>
      </c>
      <c r="B101" s="160"/>
      <c r="C101" s="160"/>
      <c r="D101" s="160"/>
      <c r="E101" s="160"/>
      <c r="F101" s="160"/>
      <c r="G101" s="160"/>
      <c r="H101" s="160"/>
      <c r="I101" s="160"/>
      <c r="J101" s="160"/>
      <c r="K101" s="160"/>
      <c r="L101" s="187" t="s">
        <v>1129</v>
      </c>
      <c r="M101" s="160"/>
      <c r="N101" s="160"/>
      <c r="O101" s="160"/>
      <c r="P101" s="160"/>
      <c r="Q101" s="160"/>
      <c r="R101" s="160"/>
      <c r="S101" s="160"/>
      <c r="T101" s="160"/>
      <c r="U101" s="160"/>
      <c r="V101" s="160"/>
      <c r="W101" s="160"/>
      <c r="X101" s="160"/>
      <c r="Y101" s="160"/>
      <c r="Z101" s="190" t="s">
        <v>1129</v>
      </c>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row>
    <row r="102" spans="1:50" ht="12.25" customHeight="1" thickBot="1" x14ac:dyDescent="0.4">
      <c r="A102" s="192" t="s">
        <v>1789</v>
      </c>
      <c r="B102" s="160"/>
      <c r="C102" s="160"/>
      <c r="D102" s="160"/>
      <c r="E102" s="160"/>
      <c r="F102" s="160"/>
      <c r="G102" s="160"/>
      <c r="H102" s="160"/>
      <c r="I102" s="160"/>
      <c r="J102" s="160"/>
      <c r="K102" s="160"/>
      <c r="L102" s="195">
        <v>22397714556.029999</v>
      </c>
      <c r="M102" s="177"/>
      <c r="N102" s="177"/>
      <c r="O102" s="177"/>
      <c r="P102" s="177"/>
      <c r="Q102" s="177"/>
      <c r="R102" s="177"/>
      <c r="S102" s="177"/>
      <c r="T102" s="177"/>
      <c r="U102" s="177"/>
      <c r="V102" s="177"/>
      <c r="W102" s="177"/>
      <c r="X102" s="177"/>
      <c r="Y102" s="177"/>
      <c r="Z102" s="190" t="s">
        <v>1129</v>
      </c>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row>
    <row r="103" spans="1:50" ht="10.9" customHeight="1" thickTop="1" x14ac:dyDescent="0.35">
      <c r="A103" s="179" t="s">
        <v>1129</v>
      </c>
      <c r="B103" s="160"/>
      <c r="C103" s="160"/>
      <c r="D103" s="160"/>
      <c r="E103" s="160"/>
      <c r="F103" s="160"/>
      <c r="G103" s="160"/>
      <c r="H103" s="160"/>
      <c r="I103" s="160"/>
      <c r="J103" s="160"/>
      <c r="K103" s="160"/>
      <c r="L103" s="199" t="s">
        <v>1129</v>
      </c>
      <c r="M103" s="160"/>
      <c r="N103" s="160"/>
      <c r="O103" s="160"/>
      <c r="P103" s="160"/>
      <c r="Q103" s="160"/>
      <c r="R103" s="160"/>
      <c r="S103" s="160"/>
      <c r="T103" s="160"/>
      <c r="U103" s="160"/>
      <c r="V103" s="160"/>
      <c r="W103" s="160"/>
      <c r="X103" s="160"/>
      <c r="Y103" s="160"/>
      <c r="Z103" s="190" t="s">
        <v>1129</v>
      </c>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row>
    <row r="104" spans="1:50" ht="10.75" customHeight="1" x14ac:dyDescent="0.35">
      <c r="A104" s="179" t="s">
        <v>1790</v>
      </c>
      <c r="B104" s="160"/>
      <c r="C104" s="160"/>
      <c r="D104" s="160"/>
      <c r="E104" s="160"/>
      <c r="F104" s="160"/>
      <c r="G104" s="160"/>
      <c r="H104" s="160"/>
      <c r="I104" s="160"/>
      <c r="J104" s="160"/>
      <c r="K104" s="160"/>
      <c r="L104" s="198">
        <v>7.3999999999999996E-2</v>
      </c>
      <c r="M104" s="160"/>
      <c r="N104" s="160"/>
      <c r="O104" s="160"/>
      <c r="P104" s="160"/>
      <c r="Q104" s="160"/>
      <c r="R104" s="160"/>
      <c r="S104" s="160"/>
      <c r="T104" s="160"/>
      <c r="U104" s="160"/>
      <c r="V104" s="160"/>
      <c r="W104" s="160"/>
      <c r="X104" s="160"/>
      <c r="Y104" s="160"/>
      <c r="Z104" s="190" t="s">
        <v>1129</v>
      </c>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row>
    <row r="105" spans="1:50" ht="0" hidden="1" customHeight="1" x14ac:dyDescent="0.35"/>
    <row r="106" spans="1:50" ht="10.15" customHeight="1" x14ac:dyDescent="0.35"/>
    <row r="107" spans="1:50" ht="14.5" customHeight="1" x14ac:dyDescent="0.35">
      <c r="A107" s="169" t="s">
        <v>1791</v>
      </c>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row>
    <row r="108" spans="1:50" ht="4.9000000000000004" customHeight="1" x14ac:dyDescent="0.35">
      <c r="A108" s="179" t="s">
        <v>1129</v>
      </c>
      <c r="B108" s="160"/>
      <c r="C108" s="160"/>
      <c r="D108" s="160"/>
      <c r="E108" s="160"/>
      <c r="F108" s="160"/>
      <c r="G108" s="160"/>
      <c r="H108" s="160"/>
      <c r="I108" s="160"/>
      <c r="J108" s="160"/>
      <c r="K108" s="160"/>
      <c r="L108" s="183" t="s">
        <v>1129</v>
      </c>
      <c r="M108" s="160"/>
      <c r="N108" s="160"/>
      <c r="O108" s="160"/>
      <c r="P108" s="160"/>
      <c r="Q108" s="160"/>
      <c r="R108" s="160"/>
      <c r="S108" s="160"/>
      <c r="T108" s="160"/>
      <c r="U108" s="160"/>
      <c r="V108" s="160"/>
      <c r="W108" s="160"/>
      <c r="X108" s="160"/>
      <c r="Y108" s="160"/>
      <c r="Z108" s="187" t="s">
        <v>1129</v>
      </c>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row>
    <row r="109" spans="1:50" ht="10.9" customHeight="1" x14ac:dyDescent="0.35">
      <c r="A109" s="179" t="s">
        <v>1792</v>
      </c>
      <c r="B109" s="160"/>
      <c r="C109" s="160"/>
      <c r="D109" s="160"/>
      <c r="E109" s="160"/>
      <c r="F109" s="160"/>
      <c r="G109" s="160"/>
      <c r="H109" s="160"/>
      <c r="I109" s="160"/>
      <c r="J109" s="160"/>
      <c r="K109" s="160"/>
      <c r="L109" s="183" t="s">
        <v>1618</v>
      </c>
      <c r="M109" s="160"/>
      <c r="N109" s="160"/>
      <c r="O109" s="160"/>
      <c r="P109" s="160"/>
      <c r="Q109" s="160"/>
      <c r="R109" s="160"/>
      <c r="S109" s="160"/>
      <c r="T109" s="160"/>
      <c r="U109" s="160"/>
      <c r="V109" s="160"/>
      <c r="W109" s="160"/>
      <c r="X109" s="160"/>
      <c r="Y109" s="160"/>
      <c r="Z109" s="187" t="s">
        <v>1129</v>
      </c>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row>
    <row r="110" spans="1:50" ht="10.9" customHeight="1" x14ac:dyDescent="0.35">
      <c r="A110" s="179" t="s">
        <v>1793</v>
      </c>
      <c r="B110" s="160"/>
      <c r="C110" s="160"/>
      <c r="D110" s="160"/>
      <c r="E110" s="160"/>
      <c r="F110" s="160"/>
      <c r="G110" s="160"/>
      <c r="H110" s="160"/>
      <c r="I110" s="160"/>
      <c r="J110" s="160"/>
      <c r="K110" s="160"/>
      <c r="L110" s="183" t="s">
        <v>1794</v>
      </c>
      <c r="M110" s="160"/>
      <c r="N110" s="160"/>
      <c r="O110" s="160"/>
      <c r="P110" s="160"/>
      <c r="Q110" s="160"/>
      <c r="R110" s="160"/>
      <c r="S110" s="160"/>
      <c r="T110" s="160"/>
      <c r="U110" s="160"/>
      <c r="V110" s="160"/>
      <c r="W110" s="160"/>
      <c r="X110" s="160"/>
      <c r="Y110" s="160"/>
      <c r="Z110" s="187" t="s">
        <v>1129</v>
      </c>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row>
    <row r="111" spans="1:50" ht="10.9" customHeight="1" x14ac:dyDescent="0.35">
      <c r="A111" s="179" t="s">
        <v>1795</v>
      </c>
      <c r="B111" s="160"/>
      <c r="C111" s="160"/>
      <c r="D111" s="160"/>
      <c r="E111" s="160"/>
      <c r="F111" s="160"/>
      <c r="G111" s="160"/>
      <c r="H111" s="160"/>
      <c r="I111" s="160"/>
      <c r="J111" s="160"/>
      <c r="K111" s="160"/>
      <c r="L111" s="183" t="s">
        <v>1618</v>
      </c>
      <c r="M111" s="160"/>
      <c r="N111" s="160"/>
      <c r="O111" s="160"/>
      <c r="P111" s="160"/>
      <c r="Q111" s="160"/>
      <c r="R111" s="160"/>
      <c r="S111" s="160"/>
      <c r="T111" s="160"/>
      <c r="U111" s="160"/>
      <c r="V111" s="160"/>
      <c r="W111" s="160"/>
      <c r="X111" s="160"/>
      <c r="Y111" s="160"/>
      <c r="Z111" s="187" t="s">
        <v>1129</v>
      </c>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row>
    <row r="112" spans="1:50" ht="10.9" customHeight="1" x14ac:dyDescent="0.35">
      <c r="A112" s="179" t="s">
        <v>1129</v>
      </c>
      <c r="B112" s="160"/>
      <c r="C112" s="160"/>
      <c r="D112" s="160"/>
      <c r="E112" s="160"/>
      <c r="F112" s="160"/>
      <c r="G112" s="160"/>
      <c r="H112" s="160"/>
      <c r="I112" s="160"/>
      <c r="J112" s="160"/>
      <c r="K112" s="160"/>
      <c r="L112" s="183" t="s">
        <v>1129</v>
      </c>
      <c r="M112" s="160"/>
      <c r="N112" s="160"/>
      <c r="O112" s="160"/>
      <c r="P112" s="160"/>
      <c r="Q112" s="160"/>
      <c r="R112" s="160"/>
      <c r="S112" s="160"/>
      <c r="T112" s="160"/>
      <c r="U112" s="160"/>
      <c r="V112" s="160"/>
      <c r="W112" s="160"/>
      <c r="X112" s="160"/>
      <c r="Y112" s="160"/>
      <c r="Z112" s="190" t="s">
        <v>1129</v>
      </c>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row>
    <row r="113" spans="1:50" ht="10.9" customHeight="1" x14ac:dyDescent="0.35">
      <c r="A113" s="179" t="s">
        <v>1791</v>
      </c>
      <c r="B113" s="160"/>
      <c r="C113" s="160"/>
      <c r="D113" s="160"/>
      <c r="E113" s="160"/>
      <c r="F113" s="160"/>
      <c r="G113" s="160"/>
      <c r="H113" s="160"/>
      <c r="I113" s="160"/>
      <c r="J113" s="160"/>
      <c r="K113" s="160"/>
      <c r="L113" s="183" t="s">
        <v>1796</v>
      </c>
      <c r="M113" s="160"/>
      <c r="N113" s="160"/>
      <c r="O113" s="160"/>
      <c r="P113" s="160"/>
      <c r="Q113" s="160"/>
      <c r="R113" s="160"/>
      <c r="S113" s="160"/>
      <c r="T113" s="160"/>
      <c r="U113" s="160"/>
      <c r="V113" s="160"/>
      <c r="W113" s="160"/>
      <c r="X113" s="160"/>
      <c r="Y113" s="160"/>
      <c r="Z113" s="190" t="s">
        <v>1129</v>
      </c>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row>
    <row r="114" spans="1:50" ht="12.25" customHeight="1" x14ac:dyDescent="0.35"/>
    <row r="115" spans="1:50" ht="14.5" customHeight="1" x14ac:dyDescent="0.35">
      <c r="A115" s="169" t="s">
        <v>1797</v>
      </c>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row>
    <row r="116" spans="1:50" ht="4.9000000000000004" customHeight="1" x14ac:dyDescent="0.35">
      <c r="A116" s="179" t="s">
        <v>1129</v>
      </c>
      <c r="B116" s="160"/>
      <c r="C116" s="160"/>
      <c r="D116" s="160"/>
      <c r="E116" s="160"/>
      <c r="F116" s="160"/>
      <c r="G116" s="160"/>
      <c r="H116" s="160"/>
      <c r="I116" s="160"/>
      <c r="J116" s="160"/>
      <c r="K116" s="160"/>
      <c r="L116" s="183" t="s">
        <v>1129</v>
      </c>
      <c r="M116" s="160"/>
      <c r="N116" s="160"/>
      <c r="O116" s="160"/>
      <c r="P116" s="160"/>
      <c r="Q116" s="160"/>
      <c r="R116" s="160"/>
      <c r="S116" s="160"/>
      <c r="T116" s="160"/>
      <c r="U116" s="160"/>
      <c r="V116" s="160"/>
      <c r="W116" s="160"/>
      <c r="X116" s="160"/>
      <c r="Y116" s="160"/>
      <c r="Z116" s="187" t="s">
        <v>1129</v>
      </c>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row>
    <row r="117" spans="1:50" ht="10.9" customHeight="1" x14ac:dyDescent="0.35">
      <c r="A117" s="179" t="s">
        <v>1798</v>
      </c>
      <c r="B117" s="160"/>
      <c r="C117" s="160"/>
      <c r="D117" s="160"/>
      <c r="E117" s="160"/>
      <c r="F117" s="160"/>
      <c r="G117" s="160"/>
      <c r="H117" s="160"/>
      <c r="I117" s="160"/>
      <c r="J117" s="160"/>
      <c r="K117" s="160"/>
      <c r="L117" s="188">
        <v>10664741729</v>
      </c>
      <c r="M117" s="160"/>
      <c r="N117" s="160"/>
      <c r="O117" s="160"/>
      <c r="P117" s="160"/>
      <c r="Q117" s="160"/>
      <c r="R117" s="160"/>
      <c r="S117" s="160"/>
      <c r="T117" s="160"/>
      <c r="U117" s="160"/>
      <c r="V117" s="160"/>
      <c r="W117" s="160"/>
      <c r="X117" s="160"/>
      <c r="Y117" s="160"/>
      <c r="Z117" s="187" t="s">
        <v>1129</v>
      </c>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row>
    <row r="118" spans="1:50" ht="10.9" customHeight="1" x14ac:dyDescent="0.35">
      <c r="A118" s="179" t="s">
        <v>1799</v>
      </c>
      <c r="B118" s="160"/>
      <c r="C118" s="160"/>
      <c r="D118" s="160"/>
      <c r="E118" s="160"/>
      <c r="F118" s="160"/>
      <c r="G118" s="160"/>
      <c r="H118" s="160"/>
      <c r="I118" s="160"/>
      <c r="J118" s="160"/>
      <c r="K118" s="160"/>
      <c r="L118" s="188">
        <v>13167101637</v>
      </c>
      <c r="M118" s="160"/>
      <c r="N118" s="160"/>
      <c r="O118" s="160"/>
      <c r="P118" s="160"/>
      <c r="Q118" s="160"/>
      <c r="R118" s="160"/>
      <c r="S118" s="160"/>
      <c r="T118" s="160"/>
      <c r="U118" s="160"/>
      <c r="V118" s="160"/>
      <c r="W118" s="160"/>
      <c r="X118" s="160"/>
      <c r="Y118" s="160"/>
      <c r="Z118" s="187" t="s">
        <v>1129</v>
      </c>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row>
    <row r="119" spans="1:50" ht="10.9" customHeight="1" thickBot="1" x14ac:dyDescent="0.4">
      <c r="A119" s="192" t="s">
        <v>1800</v>
      </c>
      <c r="B119" s="160"/>
      <c r="C119" s="160"/>
      <c r="D119" s="160"/>
      <c r="E119" s="160"/>
      <c r="F119" s="160"/>
      <c r="G119" s="160"/>
      <c r="H119" s="160"/>
      <c r="I119" s="160"/>
      <c r="J119" s="160"/>
      <c r="K119" s="160"/>
      <c r="L119" s="200">
        <v>23831843366</v>
      </c>
      <c r="M119" s="177"/>
      <c r="N119" s="177"/>
      <c r="O119" s="177"/>
      <c r="P119" s="177"/>
      <c r="Q119" s="177"/>
      <c r="R119" s="177"/>
      <c r="S119" s="177"/>
      <c r="T119" s="177"/>
      <c r="U119" s="177"/>
      <c r="V119" s="177"/>
      <c r="W119" s="177"/>
      <c r="X119" s="177"/>
      <c r="Y119" s="177"/>
      <c r="Z119" s="187" t="s">
        <v>1129</v>
      </c>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row>
    <row r="120" spans="1:50" ht="12.75" customHeight="1" thickTop="1" x14ac:dyDescent="0.35"/>
    <row r="121" spans="1:50" ht="14.5" customHeight="1" x14ac:dyDescent="0.35">
      <c r="A121" s="169" t="s">
        <v>1801</v>
      </c>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row>
    <row r="122" spans="1:50" ht="4.9000000000000004" customHeight="1" x14ac:dyDescent="0.35">
      <c r="A122" s="179" t="s">
        <v>1129</v>
      </c>
      <c r="B122" s="160"/>
      <c r="C122" s="160"/>
      <c r="D122" s="160"/>
      <c r="E122" s="160"/>
      <c r="F122" s="160"/>
      <c r="G122" s="160"/>
      <c r="H122" s="160"/>
      <c r="I122" s="160"/>
      <c r="J122" s="160"/>
      <c r="K122" s="160"/>
      <c r="L122" s="183" t="s">
        <v>1129</v>
      </c>
      <c r="M122" s="160"/>
      <c r="N122" s="160"/>
      <c r="O122" s="160"/>
      <c r="P122" s="160"/>
      <c r="Q122" s="160"/>
      <c r="R122" s="160"/>
      <c r="S122" s="160"/>
      <c r="T122" s="160"/>
      <c r="U122" s="160"/>
      <c r="V122" s="160"/>
      <c r="W122" s="160"/>
      <c r="X122" s="160"/>
      <c r="Y122" s="160"/>
      <c r="Z122" s="187" t="s">
        <v>1129</v>
      </c>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row>
    <row r="123" spans="1:50" ht="10.9" customHeight="1" x14ac:dyDescent="0.35">
      <c r="A123" s="179" t="s">
        <v>1802</v>
      </c>
      <c r="B123" s="160"/>
      <c r="C123" s="160"/>
      <c r="D123" s="160"/>
      <c r="E123" s="160"/>
      <c r="F123" s="160"/>
      <c r="G123" s="160"/>
      <c r="H123" s="160"/>
      <c r="I123" s="160"/>
      <c r="J123" s="160"/>
      <c r="K123" s="160"/>
      <c r="L123" s="187" t="s">
        <v>1129</v>
      </c>
      <c r="M123" s="160"/>
      <c r="N123" s="160"/>
      <c r="O123" s="160"/>
      <c r="P123" s="160"/>
      <c r="Q123" s="160"/>
      <c r="R123" s="160"/>
      <c r="S123" s="160"/>
      <c r="T123" s="160"/>
      <c r="U123" s="160"/>
      <c r="V123" s="160"/>
      <c r="W123" s="160"/>
      <c r="X123" s="160"/>
      <c r="Y123" s="160"/>
      <c r="Z123" s="187" t="s">
        <v>1129</v>
      </c>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row>
    <row r="124" spans="1:50" ht="10.9" customHeight="1" x14ac:dyDescent="0.35">
      <c r="A124" s="179" t="s">
        <v>1803</v>
      </c>
      <c r="B124" s="160"/>
      <c r="C124" s="160"/>
      <c r="D124" s="160"/>
      <c r="E124" s="160"/>
      <c r="F124" s="160"/>
      <c r="G124" s="160"/>
      <c r="H124" s="160"/>
      <c r="I124" s="160"/>
      <c r="J124" s="160"/>
      <c r="K124" s="160"/>
      <c r="L124" s="188">
        <v>9775079700</v>
      </c>
      <c r="M124" s="160"/>
      <c r="N124" s="160"/>
      <c r="O124" s="160"/>
      <c r="P124" s="160"/>
      <c r="Q124" s="160"/>
      <c r="R124" s="160"/>
      <c r="S124" s="160"/>
      <c r="T124" s="160"/>
      <c r="U124" s="160"/>
      <c r="V124" s="160"/>
      <c r="W124" s="160"/>
      <c r="X124" s="160"/>
      <c r="Y124" s="160"/>
      <c r="Z124" s="187" t="s">
        <v>1129</v>
      </c>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row>
    <row r="125" spans="1:50" ht="10.9" customHeight="1" thickBot="1" x14ac:dyDescent="0.4">
      <c r="A125" s="192" t="s">
        <v>87</v>
      </c>
      <c r="B125" s="160"/>
      <c r="C125" s="160"/>
      <c r="D125" s="160"/>
      <c r="E125" s="160"/>
      <c r="F125" s="160"/>
      <c r="G125" s="160"/>
      <c r="H125" s="160"/>
      <c r="I125" s="160"/>
      <c r="J125" s="160"/>
      <c r="K125" s="160"/>
      <c r="L125" s="195">
        <v>9775079700</v>
      </c>
      <c r="M125" s="177"/>
      <c r="N125" s="177"/>
      <c r="O125" s="177"/>
      <c r="P125" s="177"/>
      <c r="Q125" s="177"/>
      <c r="R125" s="177"/>
      <c r="S125" s="177"/>
      <c r="T125" s="177"/>
      <c r="U125" s="177"/>
      <c r="V125" s="177"/>
      <c r="W125" s="177"/>
      <c r="X125" s="177"/>
      <c r="Y125" s="177"/>
      <c r="Z125" s="187" t="s">
        <v>1129</v>
      </c>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row>
    <row r="126" spans="1:50" ht="10.9" customHeight="1" thickTop="1" x14ac:dyDescent="0.35">
      <c r="A126" s="192" t="s">
        <v>1129</v>
      </c>
      <c r="B126" s="160"/>
      <c r="C126" s="160"/>
      <c r="D126" s="160"/>
      <c r="E126" s="160"/>
      <c r="F126" s="160"/>
      <c r="G126" s="160"/>
      <c r="H126" s="160"/>
      <c r="I126" s="160"/>
      <c r="J126" s="160"/>
      <c r="K126" s="160"/>
      <c r="L126" s="187" t="s">
        <v>1129</v>
      </c>
      <c r="M126" s="160"/>
      <c r="N126" s="160"/>
      <c r="O126" s="160"/>
      <c r="P126" s="160"/>
      <c r="Q126" s="160"/>
      <c r="R126" s="160"/>
      <c r="S126" s="160"/>
      <c r="T126" s="160"/>
      <c r="U126" s="160"/>
      <c r="V126" s="160"/>
      <c r="W126" s="160"/>
      <c r="X126" s="160"/>
      <c r="Y126" s="160"/>
      <c r="Z126" s="187" t="s">
        <v>1129</v>
      </c>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row>
    <row r="127" spans="1:50" ht="10.9" customHeight="1" x14ac:dyDescent="0.35">
      <c r="A127" s="179"/>
      <c r="B127" s="160"/>
      <c r="C127" s="160"/>
      <c r="D127" s="160"/>
      <c r="E127" s="160"/>
      <c r="F127" s="160"/>
      <c r="G127" s="160"/>
      <c r="H127" s="160"/>
      <c r="I127" s="160"/>
      <c r="J127" s="160"/>
      <c r="K127" s="160"/>
      <c r="L127" s="188"/>
      <c r="M127" s="160"/>
      <c r="N127" s="160"/>
      <c r="O127" s="160"/>
      <c r="P127" s="160"/>
      <c r="Q127" s="160"/>
      <c r="R127" s="160"/>
      <c r="S127" s="160"/>
      <c r="T127" s="160"/>
      <c r="U127" s="160"/>
      <c r="V127" s="160"/>
      <c r="W127" s="160"/>
      <c r="X127" s="160"/>
      <c r="Y127" s="160"/>
      <c r="Z127" s="187" t="s">
        <v>1129</v>
      </c>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row>
    <row r="128" spans="1:50" ht="13.5" customHeight="1" x14ac:dyDescent="0.35">
      <c r="A128" s="179" t="s">
        <v>1924</v>
      </c>
      <c r="B128" s="160"/>
      <c r="C128" s="160"/>
      <c r="D128" s="160"/>
      <c r="E128" s="160"/>
      <c r="F128" s="160"/>
      <c r="G128" s="160"/>
      <c r="H128" s="160"/>
      <c r="I128" s="160"/>
      <c r="J128" s="160"/>
      <c r="K128" s="160"/>
      <c r="L128" s="201">
        <v>2.41E-2</v>
      </c>
      <c r="M128" s="160"/>
      <c r="N128" s="160"/>
      <c r="O128" s="160"/>
      <c r="P128" s="160"/>
      <c r="Q128" s="160"/>
      <c r="R128" s="160"/>
      <c r="S128" s="160"/>
      <c r="T128" s="160"/>
      <c r="U128" s="160"/>
      <c r="V128" s="160"/>
      <c r="W128" s="160"/>
      <c r="X128" s="160"/>
      <c r="Y128" s="160"/>
      <c r="Z128" s="197" t="s">
        <v>1129</v>
      </c>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row>
    <row r="129" spans="1:52" ht="13.5" customHeight="1" x14ac:dyDescent="0.35">
      <c r="A129" s="179" t="s">
        <v>1925</v>
      </c>
      <c r="B129" s="160"/>
      <c r="C129" s="160"/>
      <c r="D129" s="160"/>
      <c r="E129" s="160"/>
      <c r="F129" s="160"/>
      <c r="G129" s="160"/>
      <c r="H129" s="160"/>
      <c r="I129" s="160"/>
      <c r="J129" s="160"/>
      <c r="K129" s="160"/>
      <c r="L129" s="198">
        <v>5.5E-2</v>
      </c>
      <c r="M129" s="160"/>
      <c r="N129" s="160"/>
      <c r="O129" s="160"/>
      <c r="P129" s="160"/>
      <c r="Q129" s="160"/>
      <c r="R129" s="160"/>
      <c r="S129" s="160"/>
      <c r="T129" s="160"/>
      <c r="U129" s="160"/>
      <c r="V129" s="160"/>
      <c r="W129" s="160"/>
      <c r="X129" s="160"/>
      <c r="Y129" s="160"/>
      <c r="Z129" s="192" t="s">
        <v>1129</v>
      </c>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row>
    <row r="130" spans="1:52" ht="13.5" customHeight="1" x14ac:dyDescent="0.35">
      <c r="A130" s="179"/>
      <c r="B130" s="160"/>
      <c r="C130" s="160"/>
      <c r="D130" s="160"/>
      <c r="E130" s="160"/>
      <c r="F130" s="160"/>
      <c r="G130" s="160"/>
      <c r="H130" s="160"/>
      <c r="I130" s="160"/>
      <c r="J130" s="160"/>
      <c r="K130" s="160"/>
      <c r="L130" s="187"/>
      <c r="M130" s="160"/>
      <c r="N130" s="160"/>
      <c r="O130" s="160"/>
      <c r="P130" s="160"/>
      <c r="Q130" s="160"/>
      <c r="R130" s="160"/>
      <c r="S130" s="160"/>
      <c r="T130" s="160"/>
      <c r="U130" s="160"/>
      <c r="V130" s="160"/>
      <c r="W130" s="160"/>
      <c r="X130" s="160"/>
      <c r="Y130" s="160"/>
      <c r="Z130" s="197" t="s">
        <v>1129</v>
      </c>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row>
    <row r="131" spans="1:52" ht="18" customHeight="1" x14ac:dyDescent="0.35">
      <c r="A131" s="179" t="s">
        <v>1932</v>
      </c>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row>
    <row r="132" spans="1:52" ht="7.4" customHeight="1" x14ac:dyDescent="0.35"/>
    <row r="133" spans="1:52" ht="14.5" customHeight="1" x14ac:dyDescent="0.35">
      <c r="A133" s="169" t="s">
        <v>1804</v>
      </c>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row>
    <row r="134" spans="1:52" ht="10.9" customHeight="1" x14ac:dyDescent="0.35">
      <c r="A134" s="179" t="s">
        <v>1805</v>
      </c>
      <c r="B134" s="160"/>
      <c r="C134" s="160"/>
      <c r="D134" s="160"/>
      <c r="E134" s="160"/>
      <c r="F134" s="160"/>
      <c r="G134" s="160"/>
      <c r="H134" s="160"/>
      <c r="I134" s="188">
        <v>23831843366.32</v>
      </c>
      <c r="J134" s="160"/>
      <c r="K134" s="160"/>
      <c r="L134" s="160"/>
      <c r="M134" s="160"/>
      <c r="N134" s="160"/>
      <c r="O134" s="160"/>
      <c r="P134" s="160"/>
      <c r="Q134" s="160"/>
      <c r="R134" s="160"/>
      <c r="S134" s="160"/>
      <c r="T134" s="160"/>
      <c r="U134" s="160"/>
      <c r="V134" s="183" t="s">
        <v>1129</v>
      </c>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row>
    <row r="135" spans="1:52" ht="10.9" customHeight="1" x14ac:dyDescent="0.35">
      <c r="A135" s="179" t="s">
        <v>1806</v>
      </c>
      <c r="B135" s="160"/>
      <c r="C135" s="160"/>
      <c r="D135" s="160"/>
      <c r="E135" s="160"/>
      <c r="F135" s="160"/>
      <c r="G135" s="160"/>
      <c r="H135" s="160"/>
      <c r="I135" s="188">
        <v>23444971193.439999</v>
      </c>
      <c r="J135" s="160"/>
      <c r="K135" s="160"/>
      <c r="L135" s="160"/>
      <c r="M135" s="160"/>
      <c r="N135" s="160"/>
      <c r="O135" s="160"/>
      <c r="P135" s="160"/>
      <c r="Q135" s="160"/>
      <c r="R135" s="160"/>
      <c r="S135" s="160"/>
      <c r="T135" s="160"/>
      <c r="U135" s="160"/>
      <c r="V135" s="183" t="s">
        <v>1129</v>
      </c>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row>
    <row r="136" spans="1:52" ht="10.9" customHeight="1" x14ac:dyDescent="0.35">
      <c r="A136" s="179" t="s">
        <v>1807</v>
      </c>
      <c r="B136" s="160"/>
      <c r="C136" s="160"/>
      <c r="D136" s="160"/>
      <c r="E136" s="160"/>
      <c r="F136" s="160"/>
      <c r="G136" s="160"/>
      <c r="H136" s="160"/>
      <c r="I136" s="203">
        <v>153826</v>
      </c>
      <c r="J136" s="160"/>
      <c r="K136" s="160"/>
      <c r="L136" s="160"/>
      <c r="M136" s="160"/>
      <c r="N136" s="160"/>
      <c r="O136" s="160"/>
      <c r="P136" s="160"/>
      <c r="Q136" s="160"/>
      <c r="R136" s="160"/>
      <c r="S136" s="160"/>
      <c r="T136" s="160"/>
      <c r="U136" s="160"/>
      <c r="V136" s="183" t="s">
        <v>1129</v>
      </c>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row>
    <row r="137" spans="1:52" ht="10.9" customHeight="1" x14ac:dyDescent="0.35">
      <c r="A137" s="179" t="s">
        <v>1808</v>
      </c>
      <c r="B137" s="160"/>
      <c r="C137" s="160"/>
      <c r="D137" s="160"/>
      <c r="E137" s="160"/>
      <c r="F137" s="160"/>
      <c r="G137" s="160"/>
      <c r="H137" s="160"/>
      <c r="I137" s="188">
        <v>152412.2787</v>
      </c>
      <c r="J137" s="160"/>
      <c r="K137" s="160"/>
      <c r="L137" s="160"/>
      <c r="M137" s="160"/>
      <c r="N137" s="160"/>
      <c r="O137" s="160"/>
      <c r="P137" s="160"/>
      <c r="Q137" s="160"/>
      <c r="R137" s="160"/>
      <c r="S137" s="160"/>
      <c r="T137" s="160"/>
      <c r="U137" s="160"/>
      <c r="V137" s="183" t="s">
        <v>1129</v>
      </c>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row>
    <row r="138" spans="1:52" ht="10.9" customHeight="1" x14ac:dyDescent="0.35">
      <c r="A138" s="179" t="s">
        <v>1809</v>
      </c>
      <c r="B138" s="160"/>
      <c r="C138" s="160"/>
      <c r="D138" s="160"/>
      <c r="E138" s="160"/>
      <c r="F138" s="160"/>
      <c r="G138" s="160"/>
      <c r="H138" s="160"/>
      <c r="I138" s="203">
        <v>121849</v>
      </c>
      <c r="J138" s="160"/>
      <c r="K138" s="160"/>
      <c r="L138" s="160"/>
      <c r="M138" s="160"/>
      <c r="N138" s="160"/>
      <c r="O138" s="160"/>
      <c r="P138" s="160"/>
      <c r="Q138" s="160"/>
      <c r="R138" s="160"/>
      <c r="S138" s="160"/>
      <c r="T138" s="160"/>
      <c r="U138" s="160"/>
      <c r="V138" s="183" t="s">
        <v>1129</v>
      </c>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row>
    <row r="139" spans="1:52" ht="10.9" customHeight="1" x14ac:dyDescent="0.35">
      <c r="A139" s="179" t="s">
        <v>1810</v>
      </c>
      <c r="B139" s="160"/>
      <c r="C139" s="160"/>
      <c r="D139" s="160"/>
      <c r="E139" s="160"/>
      <c r="F139" s="160"/>
      <c r="G139" s="160"/>
      <c r="H139" s="160"/>
      <c r="I139" s="203">
        <v>116496</v>
      </c>
      <c r="J139" s="160"/>
      <c r="K139" s="160"/>
      <c r="L139" s="160"/>
      <c r="M139" s="160"/>
      <c r="N139" s="160"/>
      <c r="O139" s="160"/>
      <c r="P139" s="160"/>
      <c r="Q139" s="160"/>
      <c r="R139" s="160"/>
      <c r="S139" s="160"/>
      <c r="T139" s="160"/>
      <c r="U139" s="160"/>
      <c r="V139" s="183" t="s">
        <v>1129</v>
      </c>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row>
    <row r="140" spans="1:52" ht="10.9" customHeight="1" x14ac:dyDescent="0.35">
      <c r="A140" s="179" t="s">
        <v>1811</v>
      </c>
      <c r="B140" s="160"/>
      <c r="C140" s="160"/>
      <c r="D140" s="160"/>
      <c r="E140" s="160"/>
      <c r="F140" s="160"/>
      <c r="G140" s="160"/>
      <c r="H140" s="160"/>
      <c r="I140" s="198">
        <v>0.55772999999999995</v>
      </c>
      <c r="J140" s="160"/>
      <c r="K140" s="160"/>
      <c r="L140" s="160"/>
      <c r="M140" s="160"/>
      <c r="N140" s="160"/>
      <c r="O140" s="160"/>
      <c r="P140" s="160"/>
      <c r="Q140" s="160"/>
      <c r="R140" s="160"/>
      <c r="S140" s="160"/>
      <c r="T140" s="160"/>
      <c r="U140" s="160"/>
      <c r="V140" s="183" t="s">
        <v>1129</v>
      </c>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row>
    <row r="141" spans="1:52" ht="10.9" customHeight="1" x14ac:dyDescent="0.35">
      <c r="A141" s="179" t="s">
        <v>1812</v>
      </c>
      <c r="B141" s="160"/>
      <c r="C141" s="160"/>
      <c r="D141" s="160"/>
      <c r="E141" s="160"/>
      <c r="F141" s="160"/>
      <c r="G141" s="160"/>
      <c r="H141" s="160"/>
      <c r="I141" s="198">
        <v>0.49755100000000002</v>
      </c>
      <c r="J141" s="160"/>
      <c r="K141" s="160"/>
      <c r="L141" s="160"/>
      <c r="M141" s="160"/>
      <c r="N141" s="160"/>
      <c r="O141" s="160"/>
      <c r="P141" s="160"/>
      <c r="Q141" s="160"/>
      <c r="R141" s="160"/>
      <c r="S141" s="160"/>
      <c r="T141" s="160"/>
      <c r="U141" s="160"/>
      <c r="V141" s="183" t="s">
        <v>1129</v>
      </c>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row>
    <row r="142" spans="1:52" ht="10.9" customHeight="1" x14ac:dyDescent="0.35">
      <c r="A142" s="179" t="s">
        <v>1813</v>
      </c>
      <c r="B142" s="160"/>
      <c r="C142" s="160"/>
      <c r="D142" s="160"/>
      <c r="E142" s="160"/>
      <c r="F142" s="160"/>
      <c r="G142" s="160"/>
      <c r="H142" s="160"/>
      <c r="I142" s="198">
        <v>0.72801800000000005</v>
      </c>
      <c r="J142" s="160"/>
      <c r="K142" s="160"/>
      <c r="L142" s="160"/>
      <c r="M142" s="160"/>
      <c r="N142" s="160"/>
      <c r="O142" s="160"/>
      <c r="P142" s="160"/>
      <c r="Q142" s="160"/>
      <c r="R142" s="160"/>
      <c r="S142" s="160"/>
      <c r="T142" s="160"/>
      <c r="U142" s="160"/>
      <c r="V142" s="183" t="s">
        <v>1129</v>
      </c>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row>
    <row r="143" spans="1:52" ht="10.9" customHeight="1" x14ac:dyDescent="0.35">
      <c r="A143" s="179" t="s">
        <v>1814</v>
      </c>
      <c r="B143" s="160"/>
      <c r="C143" s="160"/>
      <c r="D143" s="160"/>
      <c r="E143" s="160"/>
      <c r="F143" s="160"/>
      <c r="G143" s="160"/>
      <c r="H143" s="160"/>
      <c r="I143" s="198">
        <v>4.0425999999999997E-2</v>
      </c>
      <c r="J143" s="160"/>
      <c r="K143" s="160"/>
      <c r="L143" s="160"/>
      <c r="M143" s="160"/>
      <c r="N143" s="160"/>
      <c r="O143" s="160"/>
      <c r="P143" s="160"/>
      <c r="Q143" s="160"/>
      <c r="R143" s="160"/>
      <c r="S143" s="160"/>
      <c r="T143" s="160"/>
      <c r="U143" s="160"/>
      <c r="V143" s="183" t="s">
        <v>1129</v>
      </c>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row>
    <row r="144" spans="1:52" ht="10.9" customHeight="1" x14ac:dyDescent="0.35">
      <c r="A144" s="179" t="s">
        <v>1815</v>
      </c>
      <c r="B144" s="160"/>
      <c r="C144" s="160"/>
      <c r="D144" s="160"/>
      <c r="E144" s="160"/>
      <c r="F144" s="160"/>
      <c r="G144" s="160"/>
      <c r="H144" s="160"/>
      <c r="I144" s="206">
        <v>30.716699999999999</v>
      </c>
      <c r="J144" s="160"/>
      <c r="K144" s="160"/>
      <c r="L144" s="160"/>
      <c r="M144" s="160"/>
      <c r="N144" s="160"/>
      <c r="O144" s="160"/>
      <c r="P144" s="160"/>
      <c r="Q144" s="160"/>
      <c r="R144" s="160"/>
      <c r="S144" s="160"/>
      <c r="T144" s="160"/>
      <c r="U144" s="160"/>
      <c r="V144" s="183" t="s">
        <v>1816</v>
      </c>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row>
    <row r="145" spans="1:52" ht="10.9" customHeight="1" x14ac:dyDescent="0.35">
      <c r="A145" s="179" t="s">
        <v>1817</v>
      </c>
      <c r="B145" s="160"/>
      <c r="C145" s="160"/>
      <c r="D145" s="160"/>
      <c r="E145" s="160"/>
      <c r="F145" s="160"/>
      <c r="G145" s="160"/>
      <c r="H145" s="160"/>
      <c r="I145" s="206">
        <v>52.918199999999999</v>
      </c>
      <c r="J145" s="160"/>
      <c r="K145" s="160"/>
      <c r="L145" s="160"/>
      <c r="M145" s="160"/>
      <c r="N145" s="160"/>
      <c r="O145" s="160"/>
      <c r="P145" s="160"/>
      <c r="Q145" s="160"/>
      <c r="R145" s="160"/>
      <c r="S145" s="160"/>
      <c r="T145" s="160"/>
      <c r="U145" s="160"/>
      <c r="V145" s="183" t="s">
        <v>1816</v>
      </c>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row>
    <row r="146" spans="1:52" ht="10.9" customHeight="1" x14ac:dyDescent="0.35">
      <c r="A146" s="179" t="s">
        <v>1818</v>
      </c>
      <c r="B146" s="160"/>
      <c r="C146" s="160"/>
      <c r="D146" s="160"/>
      <c r="E146" s="160"/>
      <c r="F146" s="160"/>
      <c r="G146" s="160"/>
      <c r="H146" s="160"/>
      <c r="I146" s="206">
        <v>22.201499999999999</v>
      </c>
      <c r="J146" s="160"/>
      <c r="K146" s="160"/>
      <c r="L146" s="160"/>
      <c r="M146" s="160"/>
      <c r="N146" s="160"/>
      <c r="O146" s="160"/>
      <c r="P146" s="160"/>
      <c r="Q146" s="160"/>
      <c r="R146" s="160"/>
      <c r="S146" s="160"/>
      <c r="T146" s="160"/>
      <c r="U146" s="160"/>
      <c r="V146" s="183" t="s">
        <v>1816</v>
      </c>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row>
    <row r="147" spans="1:52" ht="13" customHeight="1" x14ac:dyDescent="0.35">
      <c r="A147" s="207" t="s">
        <v>1819</v>
      </c>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row>
    <row r="148" spans="1:52" ht="4" customHeight="1" x14ac:dyDescent="0.35"/>
    <row r="149" spans="1:52" ht="14.5" customHeight="1" x14ac:dyDescent="0.35">
      <c r="A149" s="208" t="s">
        <v>1820</v>
      </c>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row>
    <row r="150" spans="1:52" ht="18" customHeight="1" x14ac:dyDescent="0.35">
      <c r="A150" s="204" t="s">
        <v>1821</v>
      </c>
      <c r="B150" s="160"/>
      <c r="C150" s="160"/>
      <c r="D150" s="160"/>
      <c r="E150" s="160"/>
      <c r="F150" s="160"/>
      <c r="G150" s="160"/>
      <c r="H150" s="205" t="s">
        <v>581</v>
      </c>
      <c r="I150" s="160"/>
      <c r="J150" s="160"/>
      <c r="K150" s="160"/>
      <c r="L150" s="160"/>
      <c r="M150" s="160"/>
      <c r="N150" s="160"/>
      <c r="O150" s="160"/>
      <c r="P150" s="160"/>
      <c r="Q150" s="160"/>
      <c r="R150" s="160"/>
      <c r="S150" s="160"/>
      <c r="T150" s="160"/>
      <c r="U150" s="205" t="s">
        <v>1822</v>
      </c>
      <c r="V150" s="160"/>
      <c r="W150" s="160"/>
      <c r="X150" s="160"/>
      <c r="Y150" s="160"/>
      <c r="Z150" s="160"/>
      <c r="AA150" s="160"/>
      <c r="AB150" s="160"/>
      <c r="AC150" s="160"/>
      <c r="AD150" s="160"/>
      <c r="AE150" s="160"/>
      <c r="AF150" s="205" t="s">
        <v>1823</v>
      </c>
      <c r="AG150" s="160"/>
      <c r="AH150" s="160"/>
      <c r="AI150" s="160"/>
      <c r="AJ150" s="160"/>
      <c r="AK150" s="160"/>
      <c r="AL150" s="160"/>
      <c r="AM150" s="160"/>
      <c r="AN150" s="160"/>
      <c r="AO150" s="160"/>
      <c r="AP150" s="160"/>
      <c r="AQ150" s="160"/>
      <c r="AR150" s="160"/>
      <c r="AS150" s="205" t="s">
        <v>1822</v>
      </c>
      <c r="AT150" s="160"/>
      <c r="AU150" s="160"/>
      <c r="AV150" s="160"/>
      <c r="AW150" s="160"/>
      <c r="AX150" s="160"/>
      <c r="AY150" s="160"/>
      <c r="AZ150" s="160"/>
    </row>
    <row r="151" spans="1:52" ht="11.5" customHeight="1" x14ac:dyDescent="0.35">
      <c r="A151" s="209" t="s">
        <v>1824</v>
      </c>
      <c r="B151" s="160"/>
      <c r="C151" s="160"/>
      <c r="D151" s="160"/>
      <c r="E151" s="160"/>
      <c r="F151" s="160"/>
      <c r="G151" s="160"/>
      <c r="H151" s="210">
        <v>153731</v>
      </c>
      <c r="I151" s="160"/>
      <c r="J151" s="160"/>
      <c r="K151" s="160"/>
      <c r="L151" s="160"/>
      <c r="M151" s="160"/>
      <c r="N151" s="160"/>
      <c r="O151" s="160"/>
      <c r="P151" s="160"/>
      <c r="Q151" s="160"/>
      <c r="R151" s="160"/>
      <c r="S151" s="160"/>
      <c r="T151" s="160"/>
      <c r="U151" s="211">
        <v>0.99938241999999999</v>
      </c>
      <c r="V151" s="160"/>
      <c r="W151" s="160"/>
      <c r="X151" s="160"/>
      <c r="Y151" s="160"/>
      <c r="Z151" s="160"/>
      <c r="AA151" s="160"/>
      <c r="AB151" s="160"/>
      <c r="AC151" s="160"/>
      <c r="AD151" s="160"/>
      <c r="AE151" s="160"/>
      <c r="AF151" s="212">
        <v>23429721102.119999</v>
      </c>
      <c r="AG151" s="160"/>
      <c r="AH151" s="160"/>
      <c r="AI151" s="160"/>
      <c r="AJ151" s="160"/>
      <c r="AK151" s="160"/>
      <c r="AL151" s="160"/>
      <c r="AM151" s="160"/>
      <c r="AN151" s="160"/>
      <c r="AO151" s="160"/>
      <c r="AP151" s="160"/>
      <c r="AQ151" s="160"/>
      <c r="AR151" s="160"/>
      <c r="AS151" s="211">
        <v>0.99934999999999996</v>
      </c>
      <c r="AT151" s="160"/>
      <c r="AU151" s="160"/>
      <c r="AV151" s="160"/>
      <c r="AW151" s="160"/>
      <c r="AX151" s="160"/>
      <c r="AY151" s="160"/>
      <c r="AZ151" s="160"/>
    </row>
    <row r="152" spans="1:52" ht="11.65" customHeight="1" x14ac:dyDescent="0.35">
      <c r="A152" s="209" t="s">
        <v>1825</v>
      </c>
      <c r="B152" s="160"/>
      <c r="C152" s="160"/>
      <c r="D152" s="160"/>
      <c r="E152" s="160"/>
      <c r="F152" s="160"/>
      <c r="G152" s="160"/>
      <c r="H152" s="210">
        <v>54</v>
      </c>
      <c r="I152" s="160"/>
      <c r="J152" s="160"/>
      <c r="K152" s="160"/>
      <c r="L152" s="160"/>
      <c r="M152" s="160"/>
      <c r="N152" s="160"/>
      <c r="O152" s="160"/>
      <c r="P152" s="160"/>
      <c r="Q152" s="160"/>
      <c r="R152" s="160"/>
      <c r="S152" s="160"/>
      <c r="T152" s="160"/>
      <c r="U152" s="211">
        <v>3.5104999999999999E-4</v>
      </c>
      <c r="V152" s="160"/>
      <c r="W152" s="160"/>
      <c r="X152" s="160"/>
      <c r="Y152" s="160"/>
      <c r="Z152" s="160"/>
      <c r="AA152" s="160"/>
      <c r="AB152" s="160"/>
      <c r="AC152" s="160"/>
      <c r="AD152" s="160"/>
      <c r="AE152" s="160"/>
      <c r="AF152" s="212">
        <v>8626978.7899999991</v>
      </c>
      <c r="AG152" s="160"/>
      <c r="AH152" s="160"/>
      <c r="AI152" s="160"/>
      <c r="AJ152" s="160"/>
      <c r="AK152" s="160"/>
      <c r="AL152" s="160"/>
      <c r="AM152" s="160"/>
      <c r="AN152" s="160"/>
      <c r="AO152" s="160"/>
      <c r="AP152" s="160"/>
      <c r="AQ152" s="160"/>
      <c r="AR152" s="160"/>
      <c r="AS152" s="211">
        <v>3.68E-4</v>
      </c>
      <c r="AT152" s="160"/>
      <c r="AU152" s="160"/>
      <c r="AV152" s="160"/>
      <c r="AW152" s="160"/>
      <c r="AX152" s="160"/>
      <c r="AY152" s="160"/>
      <c r="AZ152" s="160"/>
    </row>
    <row r="153" spans="1:52" ht="11.5" customHeight="1" x14ac:dyDescent="0.35">
      <c r="A153" s="209" t="s">
        <v>1826</v>
      </c>
      <c r="B153" s="160"/>
      <c r="C153" s="160"/>
      <c r="D153" s="160"/>
      <c r="E153" s="160"/>
      <c r="F153" s="160"/>
      <c r="G153" s="160"/>
      <c r="H153" s="210">
        <v>29</v>
      </c>
      <c r="I153" s="160"/>
      <c r="J153" s="160"/>
      <c r="K153" s="160"/>
      <c r="L153" s="160"/>
      <c r="M153" s="160"/>
      <c r="N153" s="160"/>
      <c r="O153" s="160"/>
      <c r="P153" s="160"/>
      <c r="Q153" s="160"/>
      <c r="R153" s="160"/>
      <c r="S153" s="160"/>
      <c r="T153" s="160"/>
      <c r="U153" s="211">
        <v>1.8851999999999999E-4</v>
      </c>
      <c r="V153" s="160"/>
      <c r="W153" s="160"/>
      <c r="X153" s="160"/>
      <c r="Y153" s="160"/>
      <c r="Z153" s="160"/>
      <c r="AA153" s="160"/>
      <c r="AB153" s="160"/>
      <c r="AC153" s="160"/>
      <c r="AD153" s="160"/>
      <c r="AE153" s="160"/>
      <c r="AF153" s="212">
        <v>4452785.51</v>
      </c>
      <c r="AG153" s="160"/>
      <c r="AH153" s="160"/>
      <c r="AI153" s="160"/>
      <c r="AJ153" s="160"/>
      <c r="AK153" s="160"/>
      <c r="AL153" s="160"/>
      <c r="AM153" s="160"/>
      <c r="AN153" s="160"/>
      <c r="AO153" s="160"/>
      <c r="AP153" s="160"/>
      <c r="AQ153" s="160"/>
      <c r="AR153" s="160"/>
      <c r="AS153" s="211">
        <v>1.9000000000000001E-4</v>
      </c>
      <c r="AT153" s="160"/>
      <c r="AU153" s="160"/>
      <c r="AV153" s="160"/>
      <c r="AW153" s="160"/>
      <c r="AX153" s="160"/>
      <c r="AY153" s="160"/>
      <c r="AZ153" s="160"/>
    </row>
    <row r="154" spans="1:52" ht="11.65" customHeight="1" thickBot="1" x14ac:dyDescent="0.4">
      <c r="A154" s="209" t="s">
        <v>1827</v>
      </c>
      <c r="B154" s="160"/>
      <c r="C154" s="160"/>
      <c r="D154" s="160"/>
      <c r="E154" s="160"/>
      <c r="F154" s="160"/>
      <c r="G154" s="160"/>
      <c r="H154" s="210">
        <v>12</v>
      </c>
      <c r="I154" s="160"/>
      <c r="J154" s="160"/>
      <c r="K154" s="160"/>
      <c r="L154" s="160"/>
      <c r="M154" s="160"/>
      <c r="N154" s="160"/>
      <c r="O154" s="160"/>
      <c r="P154" s="160"/>
      <c r="Q154" s="160"/>
      <c r="R154" s="160"/>
      <c r="S154" s="160"/>
      <c r="T154" s="160"/>
      <c r="U154" s="211">
        <v>7.8009999999999993E-5</v>
      </c>
      <c r="V154" s="160"/>
      <c r="W154" s="160"/>
      <c r="X154" s="160"/>
      <c r="Y154" s="160"/>
      <c r="Z154" s="160"/>
      <c r="AA154" s="160"/>
      <c r="AB154" s="160"/>
      <c r="AC154" s="160"/>
      <c r="AD154" s="160"/>
      <c r="AE154" s="160"/>
      <c r="AF154" s="212">
        <v>2170327.02</v>
      </c>
      <c r="AG154" s="160"/>
      <c r="AH154" s="160"/>
      <c r="AI154" s="160"/>
      <c r="AJ154" s="160"/>
      <c r="AK154" s="160"/>
      <c r="AL154" s="160"/>
      <c r="AM154" s="160"/>
      <c r="AN154" s="160"/>
      <c r="AO154" s="160"/>
      <c r="AP154" s="160"/>
      <c r="AQ154" s="160"/>
      <c r="AR154" s="160"/>
      <c r="AS154" s="211">
        <v>9.2999999999999997E-5</v>
      </c>
      <c r="AT154" s="160"/>
      <c r="AU154" s="160"/>
      <c r="AV154" s="160"/>
      <c r="AW154" s="160"/>
      <c r="AX154" s="160"/>
      <c r="AY154" s="160"/>
      <c r="AZ154" s="160"/>
    </row>
    <row r="155" spans="1:52" ht="11.5" customHeight="1" thickTop="1" x14ac:dyDescent="0.35">
      <c r="A155" s="213" t="s">
        <v>87</v>
      </c>
      <c r="B155" s="160"/>
      <c r="C155" s="160"/>
      <c r="D155" s="160"/>
      <c r="E155" s="160"/>
      <c r="F155" s="160"/>
      <c r="G155" s="160"/>
      <c r="H155" s="214">
        <v>153826</v>
      </c>
      <c r="I155" s="215"/>
      <c r="J155" s="215"/>
      <c r="K155" s="215"/>
      <c r="L155" s="215"/>
      <c r="M155" s="215"/>
      <c r="N155" s="215"/>
      <c r="O155" s="215"/>
      <c r="P155" s="215"/>
      <c r="Q155" s="215"/>
      <c r="R155" s="215"/>
      <c r="S155" s="215"/>
      <c r="T155" s="215"/>
      <c r="U155" s="216">
        <v>1</v>
      </c>
      <c r="V155" s="215"/>
      <c r="W155" s="215"/>
      <c r="X155" s="215"/>
      <c r="Y155" s="215"/>
      <c r="Z155" s="215"/>
      <c r="AA155" s="215"/>
      <c r="AB155" s="215"/>
      <c r="AC155" s="215"/>
      <c r="AD155" s="215"/>
      <c r="AE155" s="215"/>
      <c r="AF155" s="217">
        <v>23444971193.439999</v>
      </c>
      <c r="AG155" s="215"/>
      <c r="AH155" s="215"/>
      <c r="AI155" s="215"/>
      <c r="AJ155" s="215"/>
      <c r="AK155" s="215"/>
      <c r="AL155" s="215"/>
      <c r="AM155" s="215"/>
      <c r="AN155" s="215"/>
      <c r="AO155" s="215"/>
      <c r="AP155" s="215"/>
      <c r="AQ155" s="215"/>
      <c r="AR155" s="215"/>
      <c r="AS155" s="216">
        <v>1.0000009999999999</v>
      </c>
      <c r="AT155" s="215"/>
      <c r="AU155" s="215"/>
      <c r="AV155" s="215"/>
      <c r="AW155" s="215"/>
      <c r="AX155" s="215"/>
      <c r="AY155" s="215"/>
      <c r="AZ155" s="215"/>
    </row>
    <row r="156" spans="1:52" ht="11.5" customHeight="1" x14ac:dyDescent="0.35">
      <c r="A156" s="209" t="s">
        <v>1129</v>
      </c>
      <c r="B156" s="160"/>
      <c r="C156" s="160"/>
      <c r="D156" s="160"/>
      <c r="E156" s="160"/>
      <c r="F156" s="160"/>
      <c r="G156" s="160"/>
      <c r="H156" s="218" t="s">
        <v>1129</v>
      </c>
      <c r="I156" s="160"/>
      <c r="J156" s="160"/>
      <c r="K156" s="160"/>
      <c r="L156" s="160"/>
      <c r="M156" s="160"/>
      <c r="N156" s="160"/>
      <c r="O156" s="160"/>
      <c r="P156" s="160"/>
      <c r="Q156" s="160"/>
      <c r="R156" s="160"/>
      <c r="S156" s="160"/>
      <c r="T156" s="160"/>
      <c r="U156" s="218" t="s">
        <v>1129</v>
      </c>
      <c r="V156" s="160"/>
      <c r="W156" s="160"/>
      <c r="X156" s="160"/>
      <c r="Y156" s="160"/>
      <c r="Z156" s="160"/>
      <c r="AA156" s="160"/>
      <c r="AB156" s="160"/>
      <c r="AC156" s="160"/>
      <c r="AD156" s="160"/>
      <c r="AE156" s="160"/>
      <c r="AF156" s="218" t="s">
        <v>1129</v>
      </c>
      <c r="AG156" s="160"/>
      <c r="AH156" s="160"/>
      <c r="AI156" s="160"/>
      <c r="AJ156" s="160"/>
      <c r="AK156" s="160"/>
      <c r="AL156" s="160"/>
      <c r="AM156" s="160"/>
      <c r="AN156" s="160"/>
      <c r="AO156" s="160"/>
      <c r="AP156" s="160"/>
      <c r="AQ156" s="160"/>
      <c r="AR156" s="160"/>
      <c r="AS156" s="218" t="s">
        <v>1129</v>
      </c>
      <c r="AT156" s="160"/>
      <c r="AU156" s="160"/>
      <c r="AV156" s="160"/>
      <c r="AW156" s="160"/>
      <c r="AX156" s="160"/>
      <c r="AY156" s="160"/>
      <c r="AZ156" s="160"/>
    </row>
    <row r="157" spans="1:52" ht="14.5" customHeight="1" x14ac:dyDescent="0.35">
      <c r="A157" s="208" t="s">
        <v>1828</v>
      </c>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row>
    <row r="158" spans="1:52" ht="18" customHeight="1" x14ac:dyDescent="0.35">
      <c r="A158" s="204" t="s">
        <v>1829</v>
      </c>
      <c r="B158" s="160"/>
      <c r="C158" s="160"/>
      <c r="D158" s="160"/>
      <c r="E158" s="160"/>
      <c r="F158" s="160"/>
      <c r="G158" s="160"/>
      <c r="H158" s="205" t="s">
        <v>581</v>
      </c>
      <c r="I158" s="160"/>
      <c r="J158" s="160"/>
      <c r="K158" s="160"/>
      <c r="L158" s="160"/>
      <c r="M158" s="160"/>
      <c r="N158" s="160"/>
      <c r="O158" s="160"/>
      <c r="P158" s="160"/>
      <c r="Q158" s="160"/>
      <c r="R158" s="160"/>
      <c r="S158" s="160"/>
      <c r="T158" s="160"/>
      <c r="U158" s="205" t="s">
        <v>1822</v>
      </c>
      <c r="V158" s="160"/>
      <c r="W158" s="160"/>
      <c r="X158" s="160"/>
      <c r="Y158" s="160"/>
      <c r="Z158" s="160"/>
      <c r="AA158" s="160"/>
      <c r="AB158" s="160"/>
      <c r="AC158" s="160"/>
      <c r="AD158" s="160"/>
      <c r="AE158" s="160"/>
      <c r="AF158" s="205" t="s">
        <v>1823</v>
      </c>
      <c r="AG158" s="160"/>
      <c r="AH158" s="160"/>
      <c r="AI158" s="160"/>
      <c r="AJ158" s="160"/>
      <c r="AK158" s="160"/>
      <c r="AL158" s="160"/>
      <c r="AM158" s="160"/>
      <c r="AN158" s="160"/>
      <c r="AO158" s="160"/>
      <c r="AP158" s="160"/>
      <c r="AQ158" s="160"/>
      <c r="AR158" s="160"/>
      <c r="AS158" s="205" t="s">
        <v>1822</v>
      </c>
      <c r="AT158" s="160"/>
      <c r="AU158" s="160"/>
      <c r="AV158" s="160"/>
      <c r="AW158" s="160"/>
      <c r="AX158" s="160"/>
      <c r="AY158" s="160"/>
      <c r="AZ158" s="160"/>
    </row>
    <row r="159" spans="1:52" ht="11.65" customHeight="1" x14ac:dyDescent="0.35">
      <c r="A159" s="209" t="s">
        <v>1621</v>
      </c>
      <c r="B159" s="160"/>
      <c r="C159" s="160"/>
      <c r="D159" s="160"/>
      <c r="E159" s="160"/>
      <c r="F159" s="160"/>
      <c r="G159" s="160"/>
      <c r="H159" s="210">
        <v>2258</v>
      </c>
      <c r="I159" s="160"/>
      <c r="J159" s="160"/>
      <c r="K159" s="160"/>
      <c r="L159" s="160"/>
      <c r="M159" s="160"/>
      <c r="N159" s="160"/>
      <c r="O159" s="160"/>
      <c r="P159" s="160"/>
      <c r="Q159" s="160"/>
      <c r="R159" s="160"/>
      <c r="S159" s="160"/>
      <c r="T159" s="160"/>
      <c r="U159" s="211">
        <v>1.467892E-2</v>
      </c>
      <c r="V159" s="160"/>
      <c r="W159" s="160"/>
      <c r="X159" s="160"/>
      <c r="Y159" s="160"/>
      <c r="Z159" s="160"/>
      <c r="AA159" s="160"/>
      <c r="AB159" s="160"/>
      <c r="AC159" s="160"/>
      <c r="AD159" s="160"/>
      <c r="AE159" s="160"/>
      <c r="AF159" s="212">
        <v>454608462.20999998</v>
      </c>
      <c r="AG159" s="160"/>
      <c r="AH159" s="160"/>
      <c r="AI159" s="160"/>
      <c r="AJ159" s="160"/>
      <c r="AK159" s="160"/>
      <c r="AL159" s="160"/>
      <c r="AM159" s="160"/>
      <c r="AN159" s="160"/>
      <c r="AO159" s="160"/>
      <c r="AP159" s="160"/>
      <c r="AQ159" s="160"/>
      <c r="AR159" s="160"/>
      <c r="AS159" s="211">
        <v>1.9390000000000001E-2</v>
      </c>
      <c r="AT159" s="160"/>
      <c r="AU159" s="160"/>
      <c r="AV159" s="160"/>
      <c r="AW159" s="160"/>
      <c r="AX159" s="160"/>
      <c r="AY159" s="160"/>
      <c r="AZ159" s="160"/>
    </row>
    <row r="160" spans="1:52" ht="11.5" customHeight="1" x14ac:dyDescent="0.35">
      <c r="A160" s="209" t="s">
        <v>1622</v>
      </c>
      <c r="B160" s="160"/>
      <c r="C160" s="160"/>
      <c r="D160" s="160"/>
      <c r="E160" s="160"/>
      <c r="F160" s="160"/>
      <c r="G160" s="160"/>
      <c r="H160" s="210">
        <v>2120</v>
      </c>
      <c r="I160" s="160"/>
      <c r="J160" s="160"/>
      <c r="K160" s="160"/>
      <c r="L160" s="160"/>
      <c r="M160" s="160"/>
      <c r="N160" s="160"/>
      <c r="O160" s="160"/>
      <c r="P160" s="160"/>
      <c r="Q160" s="160"/>
      <c r="R160" s="160"/>
      <c r="S160" s="160"/>
      <c r="T160" s="160"/>
      <c r="U160" s="211">
        <v>1.378181E-2</v>
      </c>
      <c r="V160" s="160"/>
      <c r="W160" s="160"/>
      <c r="X160" s="160"/>
      <c r="Y160" s="160"/>
      <c r="Z160" s="160"/>
      <c r="AA160" s="160"/>
      <c r="AB160" s="160"/>
      <c r="AC160" s="160"/>
      <c r="AD160" s="160"/>
      <c r="AE160" s="160"/>
      <c r="AF160" s="212">
        <v>644454644.55999994</v>
      </c>
      <c r="AG160" s="160"/>
      <c r="AH160" s="160"/>
      <c r="AI160" s="160"/>
      <c r="AJ160" s="160"/>
      <c r="AK160" s="160"/>
      <c r="AL160" s="160"/>
      <c r="AM160" s="160"/>
      <c r="AN160" s="160"/>
      <c r="AO160" s="160"/>
      <c r="AP160" s="160"/>
      <c r="AQ160" s="160"/>
      <c r="AR160" s="160"/>
      <c r="AS160" s="211">
        <v>2.7487999999999999E-2</v>
      </c>
      <c r="AT160" s="160"/>
      <c r="AU160" s="160"/>
      <c r="AV160" s="160"/>
      <c r="AW160" s="160"/>
      <c r="AX160" s="160"/>
      <c r="AY160" s="160"/>
      <c r="AZ160" s="160"/>
    </row>
    <row r="161" spans="1:52" ht="11.65" customHeight="1" x14ac:dyDescent="0.35">
      <c r="A161" s="209" t="s">
        <v>1623</v>
      </c>
      <c r="B161" s="160"/>
      <c r="C161" s="160"/>
      <c r="D161" s="160"/>
      <c r="E161" s="160"/>
      <c r="F161" s="160"/>
      <c r="G161" s="160"/>
      <c r="H161" s="210">
        <v>360</v>
      </c>
      <c r="I161" s="160"/>
      <c r="J161" s="160"/>
      <c r="K161" s="160"/>
      <c r="L161" s="160"/>
      <c r="M161" s="160"/>
      <c r="N161" s="160"/>
      <c r="O161" s="160"/>
      <c r="P161" s="160"/>
      <c r="Q161" s="160"/>
      <c r="R161" s="160"/>
      <c r="S161" s="160"/>
      <c r="T161" s="160"/>
      <c r="U161" s="211">
        <v>2.34031E-3</v>
      </c>
      <c r="V161" s="160"/>
      <c r="W161" s="160"/>
      <c r="X161" s="160"/>
      <c r="Y161" s="160"/>
      <c r="Z161" s="160"/>
      <c r="AA161" s="160"/>
      <c r="AB161" s="160"/>
      <c r="AC161" s="160"/>
      <c r="AD161" s="160"/>
      <c r="AE161" s="160"/>
      <c r="AF161" s="212">
        <v>53674944.159999996</v>
      </c>
      <c r="AG161" s="160"/>
      <c r="AH161" s="160"/>
      <c r="AI161" s="160"/>
      <c r="AJ161" s="160"/>
      <c r="AK161" s="160"/>
      <c r="AL161" s="160"/>
      <c r="AM161" s="160"/>
      <c r="AN161" s="160"/>
      <c r="AO161" s="160"/>
      <c r="AP161" s="160"/>
      <c r="AQ161" s="160"/>
      <c r="AR161" s="160"/>
      <c r="AS161" s="211">
        <v>2.2889999999999998E-3</v>
      </c>
      <c r="AT161" s="160"/>
      <c r="AU161" s="160"/>
      <c r="AV161" s="160"/>
      <c r="AW161" s="160"/>
      <c r="AX161" s="160"/>
      <c r="AY161" s="160"/>
      <c r="AZ161" s="160"/>
    </row>
    <row r="162" spans="1:52" ht="11.5" customHeight="1" x14ac:dyDescent="0.35">
      <c r="A162" s="209" t="s">
        <v>1624</v>
      </c>
      <c r="B162" s="160"/>
      <c r="C162" s="160"/>
      <c r="D162" s="160"/>
      <c r="E162" s="160"/>
      <c r="F162" s="160"/>
      <c r="G162" s="160"/>
      <c r="H162" s="210">
        <v>2738</v>
      </c>
      <c r="I162" s="160"/>
      <c r="J162" s="160"/>
      <c r="K162" s="160"/>
      <c r="L162" s="160"/>
      <c r="M162" s="160"/>
      <c r="N162" s="160"/>
      <c r="O162" s="160"/>
      <c r="P162" s="160"/>
      <c r="Q162" s="160"/>
      <c r="R162" s="160"/>
      <c r="S162" s="160"/>
      <c r="T162" s="160"/>
      <c r="U162" s="211">
        <v>1.7799329999999999E-2</v>
      </c>
      <c r="V162" s="160"/>
      <c r="W162" s="160"/>
      <c r="X162" s="160"/>
      <c r="Y162" s="160"/>
      <c r="Z162" s="160"/>
      <c r="AA162" s="160"/>
      <c r="AB162" s="160"/>
      <c r="AC162" s="160"/>
      <c r="AD162" s="160"/>
      <c r="AE162" s="160"/>
      <c r="AF162" s="212">
        <v>257021401.16</v>
      </c>
      <c r="AG162" s="160"/>
      <c r="AH162" s="160"/>
      <c r="AI162" s="160"/>
      <c r="AJ162" s="160"/>
      <c r="AK162" s="160"/>
      <c r="AL162" s="160"/>
      <c r="AM162" s="160"/>
      <c r="AN162" s="160"/>
      <c r="AO162" s="160"/>
      <c r="AP162" s="160"/>
      <c r="AQ162" s="160"/>
      <c r="AR162" s="160"/>
      <c r="AS162" s="211">
        <v>1.0963000000000001E-2</v>
      </c>
      <c r="AT162" s="160"/>
      <c r="AU162" s="160"/>
      <c r="AV162" s="160"/>
      <c r="AW162" s="160"/>
      <c r="AX162" s="160"/>
      <c r="AY162" s="160"/>
      <c r="AZ162" s="160"/>
    </row>
    <row r="163" spans="1:52" ht="11.5" customHeight="1" x14ac:dyDescent="0.35">
      <c r="A163" s="209" t="s">
        <v>1629</v>
      </c>
      <c r="B163" s="160"/>
      <c r="C163" s="160"/>
      <c r="D163" s="160"/>
      <c r="E163" s="160"/>
      <c r="F163" s="160"/>
      <c r="G163" s="160"/>
      <c r="H163" s="210">
        <v>21168</v>
      </c>
      <c r="I163" s="160"/>
      <c r="J163" s="160"/>
      <c r="K163" s="160"/>
      <c r="L163" s="160"/>
      <c r="M163" s="160"/>
      <c r="N163" s="160"/>
      <c r="O163" s="160"/>
      <c r="P163" s="160"/>
      <c r="Q163" s="160"/>
      <c r="R163" s="160"/>
      <c r="S163" s="160"/>
      <c r="T163" s="160"/>
      <c r="U163" s="211">
        <v>0.13761002999999999</v>
      </c>
      <c r="V163" s="160"/>
      <c r="W163" s="160"/>
      <c r="X163" s="160"/>
      <c r="Y163" s="160"/>
      <c r="Z163" s="160"/>
      <c r="AA163" s="160"/>
      <c r="AB163" s="160"/>
      <c r="AC163" s="160"/>
      <c r="AD163" s="160"/>
      <c r="AE163" s="160"/>
      <c r="AF163" s="212">
        <v>6269209523.1800003</v>
      </c>
      <c r="AG163" s="160"/>
      <c r="AH163" s="160"/>
      <c r="AI163" s="160"/>
      <c r="AJ163" s="160"/>
      <c r="AK163" s="160"/>
      <c r="AL163" s="160"/>
      <c r="AM163" s="160"/>
      <c r="AN163" s="160"/>
      <c r="AO163" s="160"/>
      <c r="AP163" s="160"/>
      <c r="AQ163" s="160"/>
      <c r="AR163" s="160"/>
      <c r="AS163" s="211">
        <v>0.267401</v>
      </c>
      <c r="AT163" s="160"/>
      <c r="AU163" s="160"/>
      <c r="AV163" s="160"/>
      <c r="AW163" s="160"/>
      <c r="AX163" s="160"/>
      <c r="AY163" s="160"/>
      <c r="AZ163" s="160"/>
    </row>
    <row r="164" spans="1:52" ht="11.65" customHeight="1" x14ac:dyDescent="0.35">
      <c r="A164" s="209" t="s">
        <v>1631</v>
      </c>
      <c r="B164" s="160"/>
      <c r="C164" s="160"/>
      <c r="D164" s="160"/>
      <c r="E164" s="160"/>
      <c r="F164" s="160"/>
      <c r="G164" s="160"/>
      <c r="H164" s="210">
        <v>124661</v>
      </c>
      <c r="I164" s="160"/>
      <c r="J164" s="160"/>
      <c r="K164" s="160"/>
      <c r="L164" s="160"/>
      <c r="M164" s="160"/>
      <c r="N164" s="160"/>
      <c r="O164" s="160"/>
      <c r="P164" s="160"/>
      <c r="Q164" s="160"/>
      <c r="R164" s="160"/>
      <c r="S164" s="160"/>
      <c r="T164" s="160"/>
      <c r="U164" s="211">
        <v>0.81040266000000005</v>
      </c>
      <c r="V164" s="160"/>
      <c r="W164" s="160"/>
      <c r="X164" s="160"/>
      <c r="Y164" s="160"/>
      <c r="Z164" s="160"/>
      <c r="AA164" s="160"/>
      <c r="AB164" s="160"/>
      <c r="AC164" s="160"/>
      <c r="AD164" s="160"/>
      <c r="AE164" s="160"/>
      <c r="AF164" s="212">
        <v>15689973817.450001</v>
      </c>
      <c r="AG164" s="160"/>
      <c r="AH164" s="160"/>
      <c r="AI164" s="160"/>
      <c r="AJ164" s="160"/>
      <c r="AK164" s="160"/>
      <c r="AL164" s="160"/>
      <c r="AM164" s="160"/>
      <c r="AN164" s="160"/>
      <c r="AO164" s="160"/>
      <c r="AP164" s="160"/>
      <c r="AQ164" s="160"/>
      <c r="AR164" s="160"/>
      <c r="AS164" s="211">
        <v>0.66922599999999999</v>
      </c>
      <c r="AT164" s="160"/>
      <c r="AU164" s="160"/>
      <c r="AV164" s="160"/>
      <c r="AW164" s="160"/>
      <c r="AX164" s="160"/>
      <c r="AY164" s="160"/>
      <c r="AZ164" s="160"/>
    </row>
    <row r="165" spans="1:52" ht="11.5" customHeight="1" x14ac:dyDescent="0.35">
      <c r="A165" s="209" t="s">
        <v>1632</v>
      </c>
      <c r="B165" s="160"/>
      <c r="C165" s="160"/>
      <c r="D165" s="160"/>
      <c r="E165" s="160"/>
      <c r="F165" s="160"/>
      <c r="G165" s="160"/>
      <c r="H165" s="210">
        <v>521</v>
      </c>
      <c r="I165" s="160"/>
      <c r="J165" s="160"/>
      <c r="K165" s="160"/>
      <c r="L165" s="160"/>
      <c r="M165" s="160"/>
      <c r="N165" s="160"/>
      <c r="O165" s="160"/>
      <c r="P165" s="160"/>
      <c r="Q165" s="160"/>
      <c r="R165" s="160"/>
      <c r="S165" s="160"/>
      <c r="T165" s="160"/>
      <c r="U165" s="211">
        <v>3.3869400000000002E-3</v>
      </c>
      <c r="V165" s="160"/>
      <c r="W165" s="160"/>
      <c r="X165" s="160"/>
      <c r="Y165" s="160"/>
      <c r="Z165" s="160"/>
      <c r="AA165" s="160"/>
      <c r="AB165" s="160"/>
      <c r="AC165" s="160"/>
      <c r="AD165" s="160"/>
      <c r="AE165" s="160"/>
      <c r="AF165" s="212">
        <v>76028400.719999999</v>
      </c>
      <c r="AG165" s="160"/>
      <c r="AH165" s="160"/>
      <c r="AI165" s="160"/>
      <c r="AJ165" s="160"/>
      <c r="AK165" s="160"/>
      <c r="AL165" s="160"/>
      <c r="AM165" s="160"/>
      <c r="AN165" s="160"/>
      <c r="AO165" s="160"/>
      <c r="AP165" s="160"/>
      <c r="AQ165" s="160"/>
      <c r="AR165" s="160"/>
      <c r="AS165" s="211">
        <v>3.2429999999999998E-3</v>
      </c>
      <c r="AT165" s="160"/>
      <c r="AU165" s="160"/>
      <c r="AV165" s="160"/>
      <c r="AW165" s="160"/>
      <c r="AX165" s="160"/>
      <c r="AY165" s="160"/>
      <c r="AZ165" s="160"/>
    </row>
    <row r="166" spans="1:52" ht="11.65" customHeight="1" thickBot="1" x14ac:dyDescent="0.4">
      <c r="A166" s="209" t="s">
        <v>85</v>
      </c>
      <c r="B166" s="160"/>
      <c r="C166" s="160"/>
      <c r="D166" s="160"/>
      <c r="E166" s="160"/>
      <c r="F166" s="160"/>
      <c r="G166" s="160"/>
      <c r="H166" s="210">
        <v>0</v>
      </c>
      <c r="I166" s="160"/>
      <c r="J166" s="160"/>
      <c r="K166" s="160"/>
      <c r="L166" s="160"/>
      <c r="M166" s="160"/>
      <c r="N166" s="160"/>
      <c r="O166" s="160"/>
      <c r="P166" s="160"/>
      <c r="Q166" s="160"/>
      <c r="R166" s="160"/>
      <c r="S166" s="160"/>
      <c r="T166" s="160"/>
      <c r="U166" s="211">
        <v>0</v>
      </c>
      <c r="V166" s="160"/>
      <c r="W166" s="160"/>
      <c r="X166" s="160"/>
      <c r="Y166" s="160"/>
      <c r="Z166" s="160"/>
      <c r="AA166" s="160"/>
      <c r="AB166" s="160"/>
      <c r="AC166" s="160"/>
      <c r="AD166" s="160"/>
      <c r="AE166" s="160"/>
      <c r="AF166" s="212">
        <v>0</v>
      </c>
      <c r="AG166" s="160"/>
      <c r="AH166" s="160"/>
      <c r="AI166" s="160"/>
      <c r="AJ166" s="160"/>
      <c r="AK166" s="160"/>
      <c r="AL166" s="160"/>
      <c r="AM166" s="160"/>
      <c r="AN166" s="160"/>
      <c r="AO166" s="160"/>
      <c r="AP166" s="160"/>
      <c r="AQ166" s="160"/>
      <c r="AR166" s="160"/>
      <c r="AS166" s="211">
        <v>0</v>
      </c>
      <c r="AT166" s="160"/>
      <c r="AU166" s="160"/>
      <c r="AV166" s="160"/>
      <c r="AW166" s="160"/>
      <c r="AX166" s="160"/>
      <c r="AY166" s="160"/>
      <c r="AZ166" s="160"/>
    </row>
    <row r="167" spans="1:52" ht="11.5" customHeight="1" thickTop="1" x14ac:dyDescent="0.35">
      <c r="A167" s="213" t="s">
        <v>87</v>
      </c>
      <c r="B167" s="160"/>
      <c r="C167" s="160"/>
      <c r="D167" s="160"/>
      <c r="E167" s="160"/>
      <c r="F167" s="160"/>
      <c r="G167" s="160"/>
      <c r="H167" s="214">
        <v>153826</v>
      </c>
      <c r="I167" s="215"/>
      <c r="J167" s="215"/>
      <c r="K167" s="215"/>
      <c r="L167" s="215"/>
      <c r="M167" s="215"/>
      <c r="N167" s="215"/>
      <c r="O167" s="215"/>
      <c r="P167" s="215"/>
      <c r="Q167" s="215"/>
      <c r="R167" s="215"/>
      <c r="S167" s="215"/>
      <c r="T167" s="215"/>
      <c r="U167" s="216">
        <v>1</v>
      </c>
      <c r="V167" s="215"/>
      <c r="W167" s="215"/>
      <c r="X167" s="215"/>
      <c r="Y167" s="215"/>
      <c r="Z167" s="215"/>
      <c r="AA167" s="215"/>
      <c r="AB167" s="215"/>
      <c r="AC167" s="215"/>
      <c r="AD167" s="215"/>
      <c r="AE167" s="215"/>
      <c r="AF167" s="217">
        <v>23444971193.439999</v>
      </c>
      <c r="AG167" s="215"/>
      <c r="AH167" s="215"/>
      <c r="AI167" s="215"/>
      <c r="AJ167" s="215"/>
      <c r="AK167" s="215"/>
      <c r="AL167" s="215"/>
      <c r="AM167" s="215"/>
      <c r="AN167" s="215"/>
      <c r="AO167" s="215"/>
      <c r="AP167" s="215"/>
      <c r="AQ167" s="215"/>
      <c r="AR167" s="215"/>
      <c r="AS167" s="216">
        <v>1</v>
      </c>
      <c r="AT167" s="215"/>
      <c r="AU167" s="215"/>
      <c r="AV167" s="215"/>
      <c r="AW167" s="215"/>
      <c r="AX167" s="215"/>
      <c r="AY167" s="215"/>
      <c r="AZ167" s="215"/>
    </row>
    <row r="168" spans="1:52" ht="11.5" customHeight="1" x14ac:dyDescent="0.35">
      <c r="A168" s="209" t="s">
        <v>1129</v>
      </c>
      <c r="B168" s="160"/>
      <c r="C168" s="160"/>
      <c r="D168" s="160"/>
      <c r="E168" s="160"/>
      <c r="F168" s="160"/>
      <c r="G168" s="160"/>
      <c r="H168" s="218" t="s">
        <v>1129</v>
      </c>
      <c r="I168" s="160"/>
      <c r="J168" s="160"/>
      <c r="K168" s="160"/>
      <c r="L168" s="160"/>
      <c r="M168" s="160"/>
      <c r="N168" s="160"/>
      <c r="O168" s="160"/>
      <c r="P168" s="160"/>
      <c r="Q168" s="160"/>
      <c r="R168" s="160"/>
      <c r="S168" s="160"/>
      <c r="T168" s="160"/>
      <c r="U168" s="218" t="s">
        <v>1129</v>
      </c>
      <c r="V168" s="160"/>
      <c r="W168" s="160"/>
      <c r="X168" s="160"/>
      <c r="Y168" s="160"/>
      <c r="Z168" s="160"/>
      <c r="AA168" s="160"/>
      <c r="AB168" s="160"/>
      <c r="AC168" s="160"/>
      <c r="AD168" s="160"/>
      <c r="AE168" s="160"/>
      <c r="AF168" s="218" t="s">
        <v>1129</v>
      </c>
      <c r="AG168" s="160"/>
      <c r="AH168" s="160"/>
      <c r="AI168" s="160"/>
      <c r="AJ168" s="160"/>
      <c r="AK168" s="160"/>
      <c r="AL168" s="160"/>
      <c r="AM168" s="160"/>
      <c r="AN168" s="160"/>
      <c r="AO168" s="160"/>
      <c r="AP168" s="160"/>
      <c r="AQ168" s="160"/>
      <c r="AR168" s="160"/>
      <c r="AS168" s="218" t="s">
        <v>1129</v>
      </c>
      <c r="AT168" s="160"/>
      <c r="AU168" s="160"/>
      <c r="AV168" s="160"/>
      <c r="AW168" s="160"/>
      <c r="AX168" s="160"/>
      <c r="AY168" s="160"/>
      <c r="AZ168" s="160"/>
    </row>
    <row r="169" spans="1:52" ht="14.5" customHeight="1" x14ac:dyDescent="0.35">
      <c r="A169" s="208" t="s">
        <v>1830</v>
      </c>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row>
    <row r="170" spans="1:52" ht="18" customHeight="1" x14ac:dyDescent="0.35">
      <c r="A170" s="204" t="s">
        <v>1831</v>
      </c>
      <c r="B170" s="160"/>
      <c r="C170" s="160"/>
      <c r="D170" s="160"/>
      <c r="E170" s="160"/>
      <c r="F170" s="160"/>
      <c r="G170" s="160"/>
      <c r="H170" s="205" t="s">
        <v>581</v>
      </c>
      <c r="I170" s="160"/>
      <c r="J170" s="160"/>
      <c r="K170" s="160"/>
      <c r="L170" s="160"/>
      <c r="M170" s="160"/>
      <c r="N170" s="160"/>
      <c r="O170" s="160"/>
      <c r="P170" s="160"/>
      <c r="Q170" s="160"/>
      <c r="R170" s="160"/>
      <c r="S170" s="160"/>
      <c r="T170" s="160"/>
      <c r="U170" s="205" t="s">
        <v>1822</v>
      </c>
      <c r="V170" s="160"/>
      <c r="W170" s="160"/>
      <c r="X170" s="160"/>
      <c r="Y170" s="160"/>
      <c r="Z170" s="160"/>
      <c r="AA170" s="160"/>
      <c r="AB170" s="160"/>
      <c r="AC170" s="160"/>
      <c r="AD170" s="160"/>
      <c r="AE170" s="160"/>
      <c r="AF170" s="205" t="s">
        <v>1823</v>
      </c>
      <c r="AG170" s="160"/>
      <c r="AH170" s="160"/>
      <c r="AI170" s="160"/>
      <c r="AJ170" s="160"/>
      <c r="AK170" s="160"/>
      <c r="AL170" s="160"/>
      <c r="AM170" s="160"/>
      <c r="AN170" s="160"/>
      <c r="AO170" s="160"/>
      <c r="AP170" s="160"/>
      <c r="AQ170" s="160"/>
      <c r="AR170" s="160"/>
      <c r="AS170" s="205" t="s">
        <v>1822</v>
      </c>
      <c r="AT170" s="160"/>
      <c r="AU170" s="160"/>
      <c r="AV170" s="160"/>
      <c r="AW170" s="160"/>
      <c r="AX170" s="160"/>
      <c r="AY170" s="160"/>
      <c r="AZ170" s="160"/>
    </row>
    <row r="171" spans="1:52" ht="11.65" customHeight="1" x14ac:dyDescent="0.35">
      <c r="A171" s="209" t="s">
        <v>1832</v>
      </c>
      <c r="B171" s="160"/>
      <c r="C171" s="160"/>
      <c r="D171" s="160"/>
      <c r="E171" s="160"/>
      <c r="F171" s="160"/>
      <c r="G171" s="160"/>
      <c r="H171" s="210">
        <v>1082</v>
      </c>
      <c r="I171" s="160"/>
      <c r="J171" s="160"/>
      <c r="K171" s="160"/>
      <c r="L171" s="160"/>
      <c r="M171" s="160"/>
      <c r="N171" s="160"/>
      <c r="O171" s="160"/>
      <c r="P171" s="160"/>
      <c r="Q171" s="160"/>
      <c r="R171" s="160"/>
      <c r="S171" s="160"/>
      <c r="T171" s="160"/>
      <c r="U171" s="211">
        <v>7.0339199999999999E-3</v>
      </c>
      <c r="V171" s="160"/>
      <c r="W171" s="160"/>
      <c r="X171" s="160"/>
      <c r="Y171" s="160"/>
      <c r="Z171" s="160"/>
      <c r="AA171" s="160"/>
      <c r="AB171" s="160"/>
      <c r="AC171" s="160"/>
      <c r="AD171" s="160"/>
      <c r="AE171" s="160"/>
      <c r="AF171" s="212">
        <v>176621856.77000001</v>
      </c>
      <c r="AG171" s="160"/>
      <c r="AH171" s="160"/>
      <c r="AI171" s="160"/>
      <c r="AJ171" s="160"/>
      <c r="AK171" s="160"/>
      <c r="AL171" s="160"/>
      <c r="AM171" s="160"/>
      <c r="AN171" s="160"/>
      <c r="AO171" s="160"/>
      <c r="AP171" s="160"/>
      <c r="AQ171" s="160"/>
      <c r="AR171" s="160"/>
      <c r="AS171" s="211">
        <v>7.5329999999999998E-3</v>
      </c>
      <c r="AT171" s="160"/>
      <c r="AU171" s="160"/>
      <c r="AV171" s="160"/>
      <c r="AW171" s="160"/>
      <c r="AX171" s="160"/>
      <c r="AY171" s="160"/>
      <c r="AZ171" s="160"/>
    </row>
    <row r="172" spans="1:52" ht="11.5" customHeight="1" x14ac:dyDescent="0.35">
      <c r="A172" s="209" t="s">
        <v>1833</v>
      </c>
      <c r="B172" s="160"/>
      <c r="C172" s="160"/>
      <c r="D172" s="160"/>
      <c r="E172" s="160"/>
      <c r="F172" s="160"/>
      <c r="G172" s="160"/>
      <c r="H172" s="210">
        <v>1240</v>
      </c>
      <c r="I172" s="160"/>
      <c r="J172" s="160"/>
      <c r="K172" s="160"/>
      <c r="L172" s="160"/>
      <c r="M172" s="160"/>
      <c r="N172" s="160"/>
      <c r="O172" s="160"/>
      <c r="P172" s="160"/>
      <c r="Q172" s="160"/>
      <c r="R172" s="160"/>
      <c r="S172" s="160"/>
      <c r="T172" s="160"/>
      <c r="U172" s="211">
        <v>8.0610600000000001E-3</v>
      </c>
      <c r="V172" s="160"/>
      <c r="W172" s="160"/>
      <c r="X172" s="160"/>
      <c r="Y172" s="160"/>
      <c r="Z172" s="160"/>
      <c r="AA172" s="160"/>
      <c r="AB172" s="160"/>
      <c r="AC172" s="160"/>
      <c r="AD172" s="160"/>
      <c r="AE172" s="160"/>
      <c r="AF172" s="212">
        <v>175695765.80000001</v>
      </c>
      <c r="AG172" s="160"/>
      <c r="AH172" s="160"/>
      <c r="AI172" s="160"/>
      <c r="AJ172" s="160"/>
      <c r="AK172" s="160"/>
      <c r="AL172" s="160"/>
      <c r="AM172" s="160"/>
      <c r="AN172" s="160"/>
      <c r="AO172" s="160"/>
      <c r="AP172" s="160"/>
      <c r="AQ172" s="160"/>
      <c r="AR172" s="160"/>
      <c r="AS172" s="211">
        <v>7.4939999999999998E-3</v>
      </c>
      <c r="AT172" s="160"/>
      <c r="AU172" s="160"/>
      <c r="AV172" s="160"/>
      <c r="AW172" s="160"/>
      <c r="AX172" s="160"/>
      <c r="AY172" s="160"/>
      <c r="AZ172" s="160"/>
    </row>
    <row r="173" spans="1:52" ht="11.65" customHeight="1" x14ac:dyDescent="0.35">
      <c r="A173" s="209" t="s">
        <v>1834</v>
      </c>
      <c r="B173" s="160"/>
      <c r="C173" s="160"/>
      <c r="D173" s="160"/>
      <c r="E173" s="160"/>
      <c r="F173" s="160"/>
      <c r="G173" s="160"/>
      <c r="H173" s="210">
        <v>2538</v>
      </c>
      <c r="I173" s="160"/>
      <c r="J173" s="160"/>
      <c r="K173" s="160"/>
      <c r="L173" s="160"/>
      <c r="M173" s="160"/>
      <c r="N173" s="160"/>
      <c r="O173" s="160"/>
      <c r="P173" s="160"/>
      <c r="Q173" s="160"/>
      <c r="R173" s="160"/>
      <c r="S173" s="160"/>
      <c r="T173" s="160"/>
      <c r="U173" s="211">
        <v>1.6499159999999999E-2</v>
      </c>
      <c r="V173" s="160"/>
      <c r="W173" s="160"/>
      <c r="X173" s="160"/>
      <c r="Y173" s="160"/>
      <c r="Z173" s="160"/>
      <c r="AA173" s="160"/>
      <c r="AB173" s="160"/>
      <c r="AC173" s="160"/>
      <c r="AD173" s="160"/>
      <c r="AE173" s="160"/>
      <c r="AF173" s="212">
        <v>391284231.81</v>
      </c>
      <c r="AG173" s="160"/>
      <c r="AH173" s="160"/>
      <c r="AI173" s="160"/>
      <c r="AJ173" s="160"/>
      <c r="AK173" s="160"/>
      <c r="AL173" s="160"/>
      <c r="AM173" s="160"/>
      <c r="AN173" s="160"/>
      <c r="AO173" s="160"/>
      <c r="AP173" s="160"/>
      <c r="AQ173" s="160"/>
      <c r="AR173" s="160"/>
      <c r="AS173" s="211">
        <v>1.6688999999999999E-2</v>
      </c>
      <c r="AT173" s="160"/>
      <c r="AU173" s="160"/>
      <c r="AV173" s="160"/>
      <c r="AW173" s="160"/>
      <c r="AX173" s="160"/>
      <c r="AY173" s="160"/>
      <c r="AZ173" s="160"/>
    </row>
    <row r="174" spans="1:52" ht="11.5" customHeight="1" x14ac:dyDescent="0.35">
      <c r="A174" s="209" t="s">
        <v>1835</v>
      </c>
      <c r="B174" s="160"/>
      <c r="C174" s="160"/>
      <c r="D174" s="160"/>
      <c r="E174" s="160"/>
      <c r="F174" s="160"/>
      <c r="G174" s="160"/>
      <c r="H174" s="210">
        <v>9940</v>
      </c>
      <c r="I174" s="160"/>
      <c r="J174" s="160"/>
      <c r="K174" s="160"/>
      <c r="L174" s="160"/>
      <c r="M174" s="160"/>
      <c r="N174" s="160"/>
      <c r="O174" s="160"/>
      <c r="P174" s="160"/>
      <c r="Q174" s="160"/>
      <c r="R174" s="160"/>
      <c r="S174" s="160"/>
      <c r="T174" s="160"/>
      <c r="U174" s="211">
        <v>6.4618469999999997E-2</v>
      </c>
      <c r="V174" s="160"/>
      <c r="W174" s="160"/>
      <c r="X174" s="160"/>
      <c r="Y174" s="160"/>
      <c r="Z174" s="160"/>
      <c r="AA174" s="160"/>
      <c r="AB174" s="160"/>
      <c r="AC174" s="160"/>
      <c r="AD174" s="160"/>
      <c r="AE174" s="160"/>
      <c r="AF174" s="212">
        <v>1696363050.75</v>
      </c>
      <c r="AG174" s="160"/>
      <c r="AH174" s="160"/>
      <c r="AI174" s="160"/>
      <c r="AJ174" s="160"/>
      <c r="AK174" s="160"/>
      <c r="AL174" s="160"/>
      <c r="AM174" s="160"/>
      <c r="AN174" s="160"/>
      <c r="AO174" s="160"/>
      <c r="AP174" s="160"/>
      <c r="AQ174" s="160"/>
      <c r="AR174" s="160"/>
      <c r="AS174" s="211">
        <v>7.2355000000000003E-2</v>
      </c>
      <c r="AT174" s="160"/>
      <c r="AU174" s="160"/>
      <c r="AV174" s="160"/>
      <c r="AW174" s="160"/>
      <c r="AX174" s="160"/>
      <c r="AY174" s="160"/>
      <c r="AZ174" s="160"/>
    </row>
    <row r="175" spans="1:52" ht="11.5" customHeight="1" x14ac:dyDescent="0.35">
      <c r="A175" s="209" t="s">
        <v>1836</v>
      </c>
      <c r="B175" s="160"/>
      <c r="C175" s="160"/>
      <c r="D175" s="160"/>
      <c r="E175" s="160"/>
      <c r="F175" s="160"/>
      <c r="G175" s="160"/>
      <c r="H175" s="210">
        <v>24763</v>
      </c>
      <c r="I175" s="160"/>
      <c r="J175" s="160"/>
      <c r="K175" s="160"/>
      <c r="L175" s="160"/>
      <c r="M175" s="160"/>
      <c r="N175" s="160"/>
      <c r="O175" s="160"/>
      <c r="P175" s="160"/>
      <c r="Q175" s="160"/>
      <c r="R175" s="160"/>
      <c r="S175" s="160"/>
      <c r="T175" s="160"/>
      <c r="U175" s="211">
        <v>0.16098059000000001</v>
      </c>
      <c r="V175" s="160"/>
      <c r="W175" s="160"/>
      <c r="X175" s="160"/>
      <c r="Y175" s="160"/>
      <c r="Z175" s="160"/>
      <c r="AA175" s="160"/>
      <c r="AB175" s="160"/>
      <c r="AC175" s="160"/>
      <c r="AD175" s="160"/>
      <c r="AE175" s="160"/>
      <c r="AF175" s="212">
        <v>4338205732.3100004</v>
      </c>
      <c r="AG175" s="160"/>
      <c r="AH175" s="160"/>
      <c r="AI175" s="160"/>
      <c r="AJ175" s="160"/>
      <c r="AK175" s="160"/>
      <c r="AL175" s="160"/>
      <c r="AM175" s="160"/>
      <c r="AN175" s="160"/>
      <c r="AO175" s="160"/>
      <c r="AP175" s="160"/>
      <c r="AQ175" s="160"/>
      <c r="AR175" s="160"/>
      <c r="AS175" s="211">
        <v>0.18503800000000001</v>
      </c>
      <c r="AT175" s="160"/>
      <c r="AU175" s="160"/>
      <c r="AV175" s="160"/>
      <c r="AW175" s="160"/>
      <c r="AX175" s="160"/>
      <c r="AY175" s="160"/>
      <c r="AZ175" s="160"/>
    </row>
    <row r="176" spans="1:52" ht="11.65" customHeight="1" x14ac:dyDescent="0.35">
      <c r="A176" s="209" t="s">
        <v>1837</v>
      </c>
      <c r="B176" s="160"/>
      <c r="C176" s="160"/>
      <c r="D176" s="160"/>
      <c r="E176" s="160"/>
      <c r="F176" s="160"/>
      <c r="G176" s="160"/>
      <c r="H176" s="210">
        <v>31586</v>
      </c>
      <c r="I176" s="160"/>
      <c r="J176" s="160"/>
      <c r="K176" s="160"/>
      <c r="L176" s="160"/>
      <c r="M176" s="160"/>
      <c r="N176" s="160"/>
      <c r="O176" s="160"/>
      <c r="P176" s="160"/>
      <c r="Q176" s="160"/>
      <c r="R176" s="160"/>
      <c r="S176" s="160"/>
      <c r="T176" s="160"/>
      <c r="U176" s="211">
        <v>0.20533589999999999</v>
      </c>
      <c r="V176" s="160"/>
      <c r="W176" s="160"/>
      <c r="X176" s="160"/>
      <c r="Y176" s="160"/>
      <c r="Z176" s="160"/>
      <c r="AA176" s="160"/>
      <c r="AB176" s="160"/>
      <c r="AC176" s="160"/>
      <c r="AD176" s="160"/>
      <c r="AE176" s="160"/>
      <c r="AF176" s="212">
        <v>5390785704.5699997</v>
      </c>
      <c r="AG176" s="160"/>
      <c r="AH176" s="160"/>
      <c r="AI176" s="160"/>
      <c r="AJ176" s="160"/>
      <c r="AK176" s="160"/>
      <c r="AL176" s="160"/>
      <c r="AM176" s="160"/>
      <c r="AN176" s="160"/>
      <c r="AO176" s="160"/>
      <c r="AP176" s="160"/>
      <c r="AQ176" s="160"/>
      <c r="AR176" s="160"/>
      <c r="AS176" s="211">
        <v>0.229934</v>
      </c>
      <c r="AT176" s="160"/>
      <c r="AU176" s="160"/>
      <c r="AV176" s="160"/>
      <c r="AW176" s="160"/>
      <c r="AX176" s="160"/>
      <c r="AY176" s="160"/>
      <c r="AZ176" s="160"/>
    </row>
    <row r="177" spans="1:52" ht="11.5" customHeight="1" thickBot="1" x14ac:dyDescent="0.4">
      <c r="A177" s="209" t="s">
        <v>1838</v>
      </c>
      <c r="B177" s="160"/>
      <c r="C177" s="160"/>
      <c r="D177" s="160"/>
      <c r="E177" s="160"/>
      <c r="F177" s="160"/>
      <c r="G177" s="160"/>
      <c r="H177" s="210">
        <v>82677</v>
      </c>
      <c r="I177" s="160"/>
      <c r="J177" s="160"/>
      <c r="K177" s="160"/>
      <c r="L177" s="160"/>
      <c r="M177" s="160"/>
      <c r="N177" s="160"/>
      <c r="O177" s="160"/>
      <c r="P177" s="160"/>
      <c r="Q177" s="160"/>
      <c r="R177" s="160"/>
      <c r="S177" s="160"/>
      <c r="T177" s="160"/>
      <c r="U177" s="211">
        <v>0.53747091000000002</v>
      </c>
      <c r="V177" s="160"/>
      <c r="W177" s="160"/>
      <c r="X177" s="160"/>
      <c r="Y177" s="160"/>
      <c r="Z177" s="160"/>
      <c r="AA177" s="160"/>
      <c r="AB177" s="160"/>
      <c r="AC177" s="160"/>
      <c r="AD177" s="160"/>
      <c r="AE177" s="160"/>
      <c r="AF177" s="212">
        <v>11276014851.43</v>
      </c>
      <c r="AG177" s="160"/>
      <c r="AH177" s="160"/>
      <c r="AI177" s="160"/>
      <c r="AJ177" s="160"/>
      <c r="AK177" s="160"/>
      <c r="AL177" s="160"/>
      <c r="AM177" s="160"/>
      <c r="AN177" s="160"/>
      <c r="AO177" s="160"/>
      <c r="AP177" s="160"/>
      <c r="AQ177" s="160"/>
      <c r="AR177" s="160"/>
      <c r="AS177" s="211">
        <v>0.48095700000000002</v>
      </c>
      <c r="AT177" s="160"/>
      <c r="AU177" s="160"/>
      <c r="AV177" s="160"/>
      <c r="AW177" s="160"/>
      <c r="AX177" s="160"/>
      <c r="AY177" s="160"/>
      <c r="AZ177" s="160"/>
    </row>
    <row r="178" spans="1:52" ht="11.65" customHeight="1" thickTop="1" x14ac:dyDescent="0.35">
      <c r="A178" s="213" t="s">
        <v>87</v>
      </c>
      <c r="B178" s="160"/>
      <c r="C178" s="160"/>
      <c r="D178" s="160"/>
      <c r="E178" s="160"/>
      <c r="F178" s="160"/>
      <c r="G178" s="160"/>
      <c r="H178" s="214">
        <v>153826</v>
      </c>
      <c r="I178" s="215"/>
      <c r="J178" s="215"/>
      <c r="K178" s="215"/>
      <c r="L178" s="215"/>
      <c r="M178" s="215"/>
      <c r="N178" s="215"/>
      <c r="O178" s="215"/>
      <c r="P178" s="215"/>
      <c r="Q178" s="215"/>
      <c r="R178" s="215"/>
      <c r="S178" s="215"/>
      <c r="T178" s="215"/>
      <c r="U178" s="216">
        <v>1.0000000099999999</v>
      </c>
      <c r="V178" s="215"/>
      <c r="W178" s="215"/>
      <c r="X178" s="215"/>
      <c r="Y178" s="215"/>
      <c r="Z178" s="215"/>
      <c r="AA178" s="215"/>
      <c r="AB178" s="215"/>
      <c r="AC178" s="215"/>
      <c r="AD178" s="215"/>
      <c r="AE178" s="215"/>
      <c r="AF178" s="217">
        <v>23444971193.439999</v>
      </c>
      <c r="AG178" s="215"/>
      <c r="AH178" s="215"/>
      <c r="AI178" s="215"/>
      <c r="AJ178" s="215"/>
      <c r="AK178" s="215"/>
      <c r="AL178" s="215"/>
      <c r="AM178" s="215"/>
      <c r="AN178" s="215"/>
      <c r="AO178" s="215"/>
      <c r="AP178" s="215"/>
      <c r="AQ178" s="215"/>
      <c r="AR178" s="215"/>
      <c r="AS178" s="216">
        <v>1</v>
      </c>
      <c r="AT178" s="215"/>
      <c r="AU178" s="215"/>
      <c r="AV178" s="215"/>
      <c r="AW178" s="215"/>
      <c r="AX178" s="215"/>
      <c r="AY178" s="215"/>
      <c r="AZ178" s="215"/>
    </row>
    <row r="179" spans="1:52" ht="11.5" customHeight="1" x14ac:dyDescent="0.35">
      <c r="A179" s="209" t="s">
        <v>1129</v>
      </c>
      <c r="B179" s="160"/>
      <c r="C179" s="160"/>
      <c r="D179" s="160"/>
      <c r="E179" s="160"/>
      <c r="F179" s="160"/>
      <c r="G179" s="160"/>
      <c r="H179" s="218" t="s">
        <v>1129</v>
      </c>
      <c r="I179" s="160"/>
      <c r="J179" s="160"/>
      <c r="K179" s="160"/>
      <c r="L179" s="160"/>
      <c r="M179" s="160"/>
      <c r="N179" s="160"/>
      <c r="O179" s="160"/>
      <c r="P179" s="160"/>
      <c r="Q179" s="160"/>
      <c r="R179" s="160"/>
      <c r="S179" s="160"/>
      <c r="T179" s="160"/>
      <c r="U179" s="218" t="s">
        <v>1129</v>
      </c>
      <c r="V179" s="160"/>
      <c r="W179" s="160"/>
      <c r="X179" s="160"/>
      <c r="Y179" s="160"/>
      <c r="Z179" s="160"/>
      <c r="AA179" s="160"/>
      <c r="AB179" s="160"/>
      <c r="AC179" s="160"/>
      <c r="AD179" s="160"/>
      <c r="AE179" s="160"/>
      <c r="AF179" s="218" t="s">
        <v>1129</v>
      </c>
      <c r="AG179" s="160"/>
      <c r="AH179" s="160"/>
      <c r="AI179" s="160"/>
      <c r="AJ179" s="160"/>
      <c r="AK179" s="160"/>
      <c r="AL179" s="160"/>
      <c r="AM179" s="160"/>
      <c r="AN179" s="160"/>
      <c r="AO179" s="160"/>
      <c r="AP179" s="160"/>
      <c r="AQ179" s="160"/>
      <c r="AR179" s="160"/>
      <c r="AS179" s="218" t="s">
        <v>1129</v>
      </c>
      <c r="AT179" s="160"/>
      <c r="AU179" s="160"/>
      <c r="AV179" s="160"/>
      <c r="AW179" s="160"/>
      <c r="AX179" s="160"/>
      <c r="AY179" s="160"/>
      <c r="AZ179" s="160"/>
    </row>
    <row r="180" spans="1:52" ht="14.5" customHeight="1" x14ac:dyDescent="0.35">
      <c r="A180" s="208" t="s">
        <v>1839</v>
      </c>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row>
    <row r="181" spans="1:52" ht="18" customHeight="1" x14ac:dyDescent="0.35">
      <c r="A181" s="204" t="s">
        <v>1840</v>
      </c>
      <c r="B181" s="160"/>
      <c r="C181" s="160"/>
      <c r="D181" s="160"/>
      <c r="E181" s="160"/>
      <c r="F181" s="160"/>
      <c r="G181" s="160"/>
      <c r="H181" s="205" t="s">
        <v>581</v>
      </c>
      <c r="I181" s="160"/>
      <c r="J181" s="160"/>
      <c r="K181" s="160"/>
      <c r="L181" s="160"/>
      <c r="M181" s="160"/>
      <c r="N181" s="160"/>
      <c r="O181" s="160"/>
      <c r="P181" s="160"/>
      <c r="Q181" s="160"/>
      <c r="R181" s="160"/>
      <c r="S181" s="160"/>
      <c r="T181" s="160"/>
      <c r="U181" s="205" t="s">
        <v>1822</v>
      </c>
      <c r="V181" s="160"/>
      <c r="W181" s="160"/>
      <c r="X181" s="160"/>
      <c r="Y181" s="160"/>
      <c r="Z181" s="160"/>
      <c r="AA181" s="160"/>
      <c r="AB181" s="160"/>
      <c r="AC181" s="160"/>
      <c r="AD181" s="160"/>
      <c r="AE181" s="160"/>
      <c r="AF181" s="205" t="s">
        <v>1823</v>
      </c>
      <c r="AG181" s="160"/>
      <c r="AH181" s="160"/>
      <c r="AI181" s="160"/>
      <c r="AJ181" s="160"/>
      <c r="AK181" s="160"/>
      <c r="AL181" s="160"/>
      <c r="AM181" s="160"/>
      <c r="AN181" s="160"/>
      <c r="AO181" s="160"/>
      <c r="AP181" s="160"/>
      <c r="AQ181" s="160"/>
      <c r="AR181" s="160"/>
      <c r="AS181" s="205" t="s">
        <v>1822</v>
      </c>
      <c r="AT181" s="160"/>
      <c r="AU181" s="160"/>
      <c r="AV181" s="160"/>
      <c r="AW181" s="160"/>
      <c r="AX181" s="160"/>
      <c r="AY181" s="160"/>
      <c r="AZ181" s="160"/>
    </row>
    <row r="182" spans="1:52" ht="11.5" customHeight="1" x14ac:dyDescent="0.35">
      <c r="A182" s="209" t="s">
        <v>1690</v>
      </c>
      <c r="B182" s="160"/>
      <c r="C182" s="160"/>
      <c r="D182" s="160"/>
      <c r="E182" s="160"/>
      <c r="F182" s="160"/>
      <c r="G182" s="160"/>
      <c r="H182" s="210">
        <v>127532</v>
      </c>
      <c r="I182" s="160"/>
      <c r="J182" s="160"/>
      <c r="K182" s="160"/>
      <c r="L182" s="160"/>
      <c r="M182" s="160"/>
      <c r="N182" s="160"/>
      <c r="O182" s="160"/>
      <c r="P182" s="160"/>
      <c r="Q182" s="160"/>
      <c r="R182" s="160"/>
      <c r="S182" s="160"/>
      <c r="T182" s="160"/>
      <c r="U182" s="211">
        <v>0.82906661000000004</v>
      </c>
      <c r="V182" s="160"/>
      <c r="W182" s="160"/>
      <c r="X182" s="160"/>
      <c r="Y182" s="160"/>
      <c r="Z182" s="160"/>
      <c r="AA182" s="160"/>
      <c r="AB182" s="160"/>
      <c r="AC182" s="160"/>
      <c r="AD182" s="160"/>
      <c r="AE182" s="160"/>
      <c r="AF182" s="212">
        <v>17847356499.919998</v>
      </c>
      <c r="AG182" s="160"/>
      <c r="AH182" s="160"/>
      <c r="AI182" s="160"/>
      <c r="AJ182" s="160"/>
      <c r="AK182" s="160"/>
      <c r="AL182" s="160"/>
      <c r="AM182" s="160"/>
      <c r="AN182" s="160"/>
      <c r="AO182" s="160"/>
      <c r="AP182" s="160"/>
      <c r="AQ182" s="160"/>
      <c r="AR182" s="160"/>
      <c r="AS182" s="211">
        <v>0.76124499999999995</v>
      </c>
      <c r="AT182" s="160"/>
      <c r="AU182" s="160"/>
      <c r="AV182" s="160"/>
      <c r="AW182" s="160"/>
      <c r="AX182" s="160"/>
      <c r="AY182" s="160"/>
      <c r="AZ182" s="160"/>
    </row>
    <row r="183" spans="1:52" ht="11.65" customHeight="1" thickBot="1" x14ac:dyDescent="0.4">
      <c r="A183" s="209" t="s">
        <v>1841</v>
      </c>
      <c r="B183" s="160"/>
      <c r="C183" s="160"/>
      <c r="D183" s="160"/>
      <c r="E183" s="160"/>
      <c r="F183" s="160"/>
      <c r="G183" s="160"/>
      <c r="H183" s="210">
        <v>26294</v>
      </c>
      <c r="I183" s="160"/>
      <c r="J183" s="160"/>
      <c r="K183" s="160"/>
      <c r="L183" s="160"/>
      <c r="M183" s="160"/>
      <c r="N183" s="160"/>
      <c r="O183" s="160"/>
      <c r="P183" s="160"/>
      <c r="Q183" s="160"/>
      <c r="R183" s="160"/>
      <c r="S183" s="160"/>
      <c r="T183" s="160"/>
      <c r="U183" s="211">
        <v>0.17093338999999999</v>
      </c>
      <c r="V183" s="160"/>
      <c r="W183" s="160"/>
      <c r="X183" s="160"/>
      <c r="Y183" s="160"/>
      <c r="Z183" s="160"/>
      <c r="AA183" s="160"/>
      <c r="AB183" s="160"/>
      <c r="AC183" s="160"/>
      <c r="AD183" s="160"/>
      <c r="AE183" s="160"/>
      <c r="AF183" s="212">
        <v>5597614693.5200005</v>
      </c>
      <c r="AG183" s="160"/>
      <c r="AH183" s="160"/>
      <c r="AI183" s="160"/>
      <c r="AJ183" s="160"/>
      <c r="AK183" s="160"/>
      <c r="AL183" s="160"/>
      <c r="AM183" s="160"/>
      <c r="AN183" s="160"/>
      <c r="AO183" s="160"/>
      <c r="AP183" s="160"/>
      <c r="AQ183" s="160"/>
      <c r="AR183" s="160"/>
      <c r="AS183" s="211">
        <v>0.238755</v>
      </c>
      <c r="AT183" s="160"/>
      <c r="AU183" s="160"/>
      <c r="AV183" s="160"/>
      <c r="AW183" s="160"/>
      <c r="AX183" s="160"/>
      <c r="AY183" s="160"/>
      <c r="AZ183" s="160"/>
    </row>
    <row r="184" spans="1:52" ht="11.5" customHeight="1" thickTop="1" x14ac:dyDescent="0.35">
      <c r="A184" s="213" t="s">
        <v>87</v>
      </c>
      <c r="B184" s="160"/>
      <c r="C184" s="160"/>
      <c r="D184" s="160"/>
      <c r="E184" s="160"/>
      <c r="F184" s="160"/>
      <c r="G184" s="160"/>
      <c r="H184" s="214">
        <v>153826</v>
      </c>
      <c r="I184" s="215"/>
      <c r="J184" s="215"/>
      <c r="K184" s="215"/>
      <c r="L184" s="215"/>
      <c r="M184" s="215"/>
      <c r="N184" s="215"/>
      <c r="O184" s="215"/>
      <c r="P184" s="215"/>
      <c r="Q184" s="215"/>
      <c r="R184" s="215"/>
      <c r="S184" s="215"/>
      <c r="T184" s="215"/>
      <c r="U184" s="216">
        <v>1</v>
      </c>
      <c r="V184" s="215"/>
      <c r="W184" s="215"/>
      <c r="X184" s="215"/>
      <c r="Y184" s="215"/>
      <c r="Z184" s="215"/>
      <c r="AA184" s="215"/>
      <c r="AB184" s="215"/>
      <c r="AC184" s="215"/>
      <c r="AD184" s="215"/>
      <c r="AE184" s="215"/>
      <c r="AF184" s="217">
        <v>23444971193.439999</v>
      </c>
      <c r="AG184" s="215"/>
      <c r="AH184" s="215"/>
      <c r="AI184" s="215"/>
      <c r="AJ184" s="215"/>
      <c r="AK184" s="215"/>
      <c r="AL184" s="215"/>
      <c r="AM184" s="215"/>
      <c r="AN184" s="215"/>
      <c r="AO184" s="215"/>
      <c r="AP184" s="215"/>
      <c r="AQ184" s="215"/>
      <c r="AR184" s="215"/>
      <c r="AS184" s="216">
        <v>1</v>
      </c>
      <c r="AT184" s="215"/>
      <c r="AU184" s="215"/>
      <c r="AV184" s="215"/>
      <c r="AW184" s="215"/>
      <c r="AX184" s="215"/>
      <c r="AY184" s="215"/>
      <c r="AZ184" s="215"/>
    </row>
    <row r="185" spans="1:52" ht="11.65" customHeight="1" x14ac:dyDescent="0.35">
      <c r="A185" s="209" t="s">
        <v>1129</v>
      </c>
      <c r="B185" s="160"/>
      <c r="C185" s="160"/>
      <c r="D185" s="160"/>
      <c r="E185" s="160"/>
      <c r="F185" s="160"/>
      <c r="G185" s="160"/>
      <c r="H185" s="218" t="s">
        <v>1129</v>
      </c>
      <c r="I185" s="160"/>
      <c r="J185" s="160"/>
      <c r="K185" s="160"/>
      <c r="L185" s="160"/>
      <c r="M185" s="160"/>
      <c r="N185" s="160"/>
      <c r="O185" s="160"/>
      <c r="P185" s="160"/>
      <c r="Q185" s="160"/>
      <c r="R185" s="160"/>
      <c r="S185" s="160"/>
      <c r="T185" s="160"/>
      <c r="U185" s="218" t="s">
        <v>1129</v>
      </c>
      <c r="V185" s="160"/>
      <c r="W185" s="160"/>
      <c r="X185" s="160"/>
      <c r="Y185" s="160"/>
      <c r="Z185" s="160"/>
      <c r="AA185" s="160"/>
      <c r="AB185" s="160"/>
      <c r="AC185" s="160"/>
      <c r="AD185" s="160"/>
      <c r="AE185" s="160"/>
      <c r="AF185" s="218" t="s">
        <v>1129</v>
      </c>
      <c r="AG185" s="160"/>
      <c r="AH185" s="160"/>
      <c r="AI185" s="160"/>
      <c r="AJ185" s="160"/>
      <c r="AK185" s="160"/>
      <c r="AL185" s="160"/>
      <c r="AM185" s="160"/>
      <c r="AN185" s="160"/>
      <c r="AO185" s="160"/>
      <c r="AP185" s="160"/>
      <c r="AQ185" s="160"/>
      <c r="AR185" s="160"/>
      <c r="AS185" s="218" t="s">
        <v>1129</v>
      </c>
      <c r="AT185" s="160"/>
      <c r="AU185" s="160"/>
      <c r="AV185" s="160"/>
      <c r="AW185" s="160"/>
      <c r="AX185" s="160"/>
      <c r="AY185" s="160"/>
      <c r="AZ185" s="160"/>
    </row>
    <row r="186" spans="1:52" ht="14.5" customHeight="1" x14ac:dyDescent="0.35">
      <c r="A186" s="208" t="s">
        <v>1842</v>
      </c>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row>
    <row r="187" spans="1:52" ht="18" customHeight="1" x14ac:dyDescent="0.35">
      <c r="A187" s="204" t="s">
        <v>1843</v>
      </c>
      <c r="B187" s="160"/>
      <c r="C187" s="160"/>
      <c r="D187" s="160"/>
      <c r="E187" s="160"/>
      <c r="F187" s="160"/>
      <c r="G187" s="160"/>
      <c r="H187" s="205" t="s">
        <v>581</v>
      </c>
      <c r="I187" s="160"/>
      <c r="J187" s="160"/>
      <c r="K187" s="160"/>
      <c r="L187" s="160"/>
      <c r="M187" s="160"/>
      <c r="N187" s="160"/>
      <c r="O187" s="160"/>
      <c r="P187" s="160"/>
      <c r="Q187" s="160"/>
      <c r="R187" s="160"/>
      <c r="S187" s="160"/>
      <c r="T187" s="160"/>
      <c r="U187" s="205" t="s">
        <v>1822</v>
      </c>
      <c r="V187" s="160"/>
      <c r="W187" s="160"/>
      <c r="X187" s="160"/>
      <c r="Y187" s="160"/>
      <c r="Z187" s="160"/>
      <c r="AA187" s="160"/>
      <c r="AB187" s="160"/>
      <c r="AC187" s="160"/>
      <c r="AD187" s="160"/>
      <c r="AE187" s="160"/>
      <c r="AF187" s="205" t="s">
        <v>1823</v>
      </c>
      <c r="AG187" s="160"/>
      <c r="AH187" s="160"/>
      <c r="AI187" s="160"/>
      <c r="AJ187" s="160"/>
      <c r="AK187" s="160"/>
      <c r="AL187" s="160"/>
      <c r="AM187" s="160"/>
      <c r="AN187" s="160"/>
      <c r="AO187" s="160"/>
      <c r="AP187" s="160"/>
      <c r="AQ187" s="160"/>
      <c r="AR187" s="160"/>
      <c r="AS187" s="205" t="s">
        <v>1822</v>
      </c>
      <c r="AT187" s="160"/>
      <c r="AU187" s="160"/>
      <c r="AV187" s="160"/>
      <c r="AW187" s="160"/>
      <c r="AX187" s="160"/>
      <c r="AY187" s="160"/>
      <c r="AZ187" s="160"/>
    </row>
    <row r="188" spans="1:52" ht="11.5" customHeight="1" x14ac:dyDescent="0.35">
      <c r="A188" s="209" t="s">
        <v>1844</v>
      </c>
      <c r="B188" s="160"/>
      <c r="C188" s="160"/>
      <c r="D188" s="160"/>
      <c r="E188" s="160"/>
      <c r="F188" s="160"/>
      <c r="G188" s="160"/>
      <c r="H188" s="210">
        <v>137728</v>
      </c>
      <c r="I188" s="160"/>
      <c r="J188" s="160"/>
      <c r="K188" s="160"/>
      <c r="L188" s="160"/>
      <c r="M188" s="160"/>
      <c r="N188" s="160"/>
      <c r="O188" s="160"/>
      <c r="P188" s="160"/>
      <c r="Q188" s="160"/>
      <c r="R188" s="160"/>
      <c r="S188" s="160"/>
      <c r="T188" s="160"/>
      <c r="U188" s="211">
        <v>0.89534928999999996</v>
      </c>
      <c r="V188" s="160"/>
      <c r="W188" s="160"/>
      <c r="X188" s="160"/>
      <c r="Y188" s="160"/>
      <c r="Z188" s="160"/>
      <c r="AA188" s="160"/>
      <c r="AB188" s="160"/>
      <c r="AC188" s="160"/>
      <c r="AD188" s="160"/>
      <c r="AE188" s="160"/>
      <c r="AF188" s="212">
        <v>19802618371.900002</v>
      </c>
      <c r="AG188" s="160"/>
      <c r="AH188" s="160"/>
      <c r="AI188" s="160"/>
      <c r="AJ188" s="160"/>
      <c r="AK188" s="160"/>
      <c r="AL188" s="160"/>
      <c r="AM188" s="160"/>
      <c r="AN188" s="160"/>
      <c r="AO188" s="160"/>
      <c r="AP188" s="160"/>
      <c r="AQ188" s="160"/>
      <c r="AR188" s="160"/>
      <c r="AS188" s="211">
        <v>0.844642</v>
      </c>
      <c r="AT188" s="160"/>
      <c r="AU188" s="160"/>
      <c r="AV188" s="160"/>
      <c r="AW188" s="160"/>
      <c r="AX188" s="160"/>
      <c r="AY188" s="160"/>
      <c r="AZ188" s="160"/>
    </row>
    <row r="189" spans="1:52" ht="11.5" customHeight="1" thickBot="1" x14ac:dyDescent="0.4">
      <c r="A189" s="209" t="s">
        <v>1845</v>
      </c>
      <c r="B189" s="160"/>
      <c r="C189" s="160"/>
      <c r="D189" s="160"/>
      <c r="E189" s="160"/>
      <c r="F189" s="160"/>
      <c r="G189" s="160"/>
      <c r="H189" s="210">
        <v>16098</v>
      </c>
      <c r="I189" s="160"/>
      <c r="J189" s="160"/>
      <c r="K189" s="160"/>
      <c r="L189" s="160"/>
      <c r="M189" s="160"/>
      <c r="N189" s="160"/>
      <c r="O189" s="160"/>
      <c r="P189" s="160"/>
      <c r="Q189" s="160"/>
      <c r="R189" s="160"/>
      <c r="S189" s="160"/>
      <c r="T189" s="160"/>
      <c r="U189" s="211">
        <v>0.10465070999999999</v>
      </c>
      <c r="V189" s="160"/>
      <c r="W189" s="160"/>
      <c r="X189" s="160"/>
      <c r="Y189" s="160"/>
      <c r="Z189" s="160"/>
      <c r="AA189" s="160"/>
      <c r="AB189" s="160"/>
      <c r="AC189" s="160"/>
      <c r="AD189" s="160"/>
      <c r="AE189" s="160"/>
      <c r="AF189" s="212">
        <v>3642352821.54</v>
      </c>
      <c r="AG189" s="160"/>
      <c r="AH189" s="160"/>
      <c r="AI189" s="160"/>
      <c r="AJ189" s="160"/>
      <c r="AK189" s="160"/>
      <c r="AL189" s="160"/>
      <c r="AM189" s="160"/>
      <c r="AN189" s="160"/>
      <c r="AO189" s="160"/>
      <c r="AP189" s="160"/>
      <c r="AQ189" s="160"/>
      <c r="AR189" s="160"/>
      <c r="AS189" s="211">
        <v>0.155358</v>
      </c>
      <c r="AT189" s="160"/>
      <c r="AU189" s="160"/>
      <c r="AV189" s="160"/>
      <c r="AW189" s="160"/>
      <c r="AX189" s="160"/>
      <c r="AY189" s="160"/>
      <c r="AZ189" s="160"/>
    </row>
    <row r="190" spans="1:52" ht="11.65" customHeight="1" thickTop="1" x14ac:dyDescent="0.35">
      <c r="A190" s="213" t="s">
        <v>87</v>
      </c>
      <c r="B190" s="160"/>
      <c r="C190" s="160"/>
      <c r="D190" s="160"/>
      <c r="E190" s="160"/>
      <c r="F190" s="160"/>
      <c r="G190" s="160"/>
      <c r="H190" s="214">
        <v>153826</v>
      </c>
      <c r="I190" s="215"/>
      <c r="J190" s="215"/>
      <c r="K190" s="215"/>
      <c r="L190" s="215"/>
      <c r="M190" s="215"/>
      <c r="N190" s="215"/>
      <c r="O190" s="215"/>
      <c r="P190" s="215"/>
      <c r="Q190" s="215"/>
      <c r="R190" s="215"/>
      <c r="S190" s="215"/>
      <c r="T190" s="215"/>
      <c r="U190" s="216">
        <v>1</v>
      </c>
      <c r="V190" s="215"/>
      <c r="W190" s="215"/>
      <c r="X190" s="215"/>
      <c r="Y190" s="215"/>
      <c r="Z190" s="215"/>
      <c r="AA190" s="215"/>
      <c r="AB190" s="215"/>
      <c r="AC190" s="215"/>
      <c r="AD190" s="215"/>
      <c r="AE190" s="215"/>
      <c r="AF190" s="217">
        <v>23444971193.439999</v>
      </c>
      <c r="AG190" s="215"/>
      <c r="AH190" s="215"/>
      <c r="AI190" s="215"/>
      <c r="AJ190" s="215"/>
      <c r="AK190" s="215"/>
      <c r="AL190" s="215"/>
      <c r="AM190" s="215"/>
      <c r="AN190" s="215"/>
      <c r="AO190" s="215"/>
      <c r="AP190" s="215"/>
      <c r="AQ190" s="215"/>
      <c r="AR190" s="215"/>
      <c r="AS190" s="216">
        <v>1</v>
      </c>
      <c r="AT190" s="215"/>
      <c r="AU190" s="215"/>
      <c r="AV190" s="215"/>
      <c r="AW190" s="215"/>
      <c r="AX190" s="215"/>
      <c r="AY190" s="215"/>
      <c r="AZ190" s="215"/>
    </row>
    <row r="191" spans="1:52" ht="11.5" customHeight="1" x14ac:dyDescent="0.35">
      <c r="A191" s="209" t="s">
        <v>1129</v>
      </c>
      <c r="B191" s="160"/>
      <c r="C191" s="160"/>
      <c r="D191" s="160"/>
      <c r="E191" s="160"/>
      <c r="F191" s="160"/>
      <c r="G191" s="160"/>
      <c r="H191" s="218" t="s">
        <v>1129</v>
      </c>
      <c r="I191" s="160"/>
      <c r="J191" s="160"/>
      <c r="K191" s="160"/>
      <c r="L191" s="160"/>
      <c r="M191" s="160"/>
      <c r="N191" s="160"/>
      <c r="O191" s="160"/>
      <c r="P191" s="160"/>
      <c r="Q191" s="160"/>
      <c r="R191" s="160"/>
      <c r="S191" s="160"/>
      <c r="T191" s="160"/>
      <c r="U191" s="218" t="s">
        <v>1129</v>
      </c>
      <c r="V191" s="160"/>
      <c r="W191" s="160"/>
      <c r="X191" s="160"/>
      <c r="Y191" s="160"/>
      <c r="Z191" s="160"/>
      <c r="AA191" s="160"/>
      <c r="AB191" s="160"/>
      <c r="AC191" s="160"/>
      <c r="AD191" s="160"/>
      <c r="AE191" s="160"/>
      <c r="AF191" s="218" t="s">
        <v>1129</v>
      </c>
      <c r="AG191" s="160"/>
      <c r="AH191" s="160"/>
      <c r="AI191" s="160"/>
      <c r="AJ191" s="160"/>
      <c r="AK191" s="160"/>
      <c r="AL191" s="160"/>
      <c r="AM191" s="160"/>
      <c r="AN191" s="160"/>
      <c r="AO191" s="160"/>
      <c r="AP191" s="160"/>
      <c r="AQ191" s="160"/>
      <c r="AR191" s="160"/>
      <c r="AS191" s="218" t="s">
        <v>1129</v>
      </c>
      <c r="AT191" s="160"/>
      <c r="AU191" s="160"/>
      <c r="AV191" s="160"/>
      <c r="AW191" s="160"/>
      <c r="AX191" s="160"/>
      <c r="AY191" s="160"/>
      <c r="AZ191" s="160"/>
    </row>
    <row r="192" spans="1:52" ht="14.5" customHeight="1" x14ac:dyDescent="0.35">
      <c r="A192" s="208" t="s">
        <v>1846</v>
      </c>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row>
    <row r="193" spans="1:52" ht="18" customHeight="1" x14ac:dyDescent="0.35">
      <c r="A193" s="204" t="s">
        <v>1847</v>
      </c>
      <c r="B193" s="160"/>
      <c r="C193" s="160"/>
      <c r="D193" s="160"/>
      <c r="E193" s="160"/>
      <c r="F193" s="160"/>
      <c r="G193" s="160"/>
      <c r="H193" s="205" t="s">
        <v>581</v>
      </c>
      <c r="I193" s="160"/>
      <c r="J193" s="160"/>
      <c r="K193" s="160"/>
      <c r="L193" s="160"/>
      <c r="M193" s="160"/>
      <c r="N193" s="160"/>
      <c r="O193" s="160"/>
      <c r="P193" s="160"/>
      <c r="Q193" s="160"/>
      <c r="R193" s="160"/>
      <c r="S193" s="160"/>
      <c r="T193" s="160"/>
      <c r="U193" s="205" t="s">
        <v>1822</v>
      </c>
      <c r="V193" s="160"/>
      <c r="W193" s="160"/>
      <c r="X193" s="160"/>
      <c r="Y193" s="160"/>
      <c r="Z193" s="160"/>
      <c r="AA193" s="160"/>
      <c r="AB193" s="160"/>
      <c r="AC193" s="160"/>
      <c r="AD193" s="160"/>
      <c r="AE193" s="160"/>
      <c r="AF193" s="205" t="s">
        <v>1823</v>
      </c>
      <c r="AG193" s="160"/>
      <c r="AH193" s="160"/>
      <c r="AI193" s="160"/>
      <c r="AJ193" s="160"/>
      <c r="AK193" s="160"/>
      <c r="AL193" s="160"/>
      <c r="AM193" s="160"/>
      <c r="AN193" s="160"/>
      <c r="AO193" s="160"/>
      <c r="AP193" s="160"/>
      <c r="AQ193" s="160"/>
      <c r="AR193" s="160"/>
      <c r="AS193" s="205" t="s">
        <v>1822</v>
      </c>
      <c r="AT193" s="160"/>
      <c r="AU193" s="160"/>
      <c r="AV193" s="160"/>
      <c r="AW193" s="160"/>
      <c r="AX193" s="160"/>
      <c r="AY193" s="160"/>
      <c r="AZ193" s="160"/>
    </row>
    <row r="194" spans="1:52" ht="11.65" customHeight="1" x14ac:dyDescent="0.35">
      <c r="A194" s="209" t="s">
        <v>1848</v>
      </c>
      <c r="B194" s="160"/>
      <c r="C194" s="160"/>
      <c r="D194" s="160"/>
      <c r="E194" s="160"/>
      <c r="F194" s="160"/>
      <c r="G194" s="160"/>
      <c r="H194" s="210">
        <v>65300</v>
      </c>
      <c r="I194" s="160"/>
      <c r="J194" s="160"/>
      <c r="K194" s="160"/>
      <c r="L194" s="160"/>
      <c r="M194" s="160"/>
      <c r="N194" s="160"/>
      <c r="O194" s="160"/>
      <c r="P194" s="160"/>
      <c r="Q194" s="160"/>
      <c r="R194" s="160"/>
      <c r="S194" s="160"/>
      <c r="T194" s="160"/>
      <c r="U194" s="211">
        <v>0.42450560999999998</v>
      </c>
      <c r="V194" s="160"/>
      <c r="W194" s="160"/>
      <c r="X194" s="160"/>
      <c r="Y194" s="160"/>
      <c r="Z194" s="160"/>
      <c r="AA194" s="160"/>
      <c r="AB194" s="160"/>
      <c r="AC194" s="160"/>
      <c r="AD194" s="160"/>
      <c r="AE194" s="160"/>
      <c r="AF194" s="212">
        <v>13073608496.280001</v>
      </c>
      <c r="AG194" s="160"/>
      <c r="AH194" s="160"/>
      <c r="AI194" s="160"/>
      <c r="AJ194" s="160"/>
      <c r="AK194" s="160"/>
      <c r="AL194" s="160"/>
      <c r="AM194" s="160"/>
      <c r="AN194" s="160"/>
      <c r="AO194" s="160"/>
      <c r="AP194" s="160"/>
      <c r="AQ194" s="160"/>
      <c r="AR194" s="160"/>
      <c r="AS194" s="211">
        <v>0.55762999999999996</v>
      </c>
      <c r="AT194" s="160"/>
      <c r="AU194" s="160"/>
      <c r="AV194" s="160"/>
      <c r="AW194" s="160"/>
      <c r="AX194" s="160"/>
      <c r="AY194" s="160"/>
      <c r="AZ194" s="160"/>
    </row>
    <row r="195" spans="1:52" ht="11.5" customHeight="1" thickBot="1" x14ac:dyDescent="0.4">
      <c r="A195" s="209" t="s">
        <v>1849</v>
      </c>
      <c r="B195" s="160"/>
      <c r="C195" s="160"/>
      <c r="D195" s="160"/>
      <c r="E195" s="160"/>
      <c r="F195" s="160"/>
      <c r="G195" s="160"/>
      <c r="H195" s="210">
        <v>88526</v>
      </c>
      <c r="I195" s="160"/>
      <c r="J195" s="160"/>
      <c r="K195" s="160"/>
      <c r="L195" s="160"/>
      <c r="M195" s="160"/>
      <c r="N195" s="160"/>
      <c r="O195" s="160"/>
      <c r="P195" s="160"/>
      <c r="Q195" s="160"/>
      <c r="R195" s="160"/>
      <c r="S195" s="160"/>
      <c r="T195" s="160"/>
      <c r="U195" s="211">
        <v>0.57549439000000002</v>
      </c>
      <c r="V195" s="160"/>
      <c r="W195" s="160"/>
      <c r="X195" s="160"/>
      <c r="Y195" s="160"/>
      <c r="Z195" s="160"/>
      <c r="AA195" s="160"/>
      <c r="AB195" s="160"/>
      <c r="AC195" s="160"/>
      <c r="AD195" s="160"/>
      <c r="AE195" s="160"/>
      <c r="AF195" s="212">
        <v>10371362697.16</v>
      </c>
      <c r="AG195" s="160"/>
      <c r="AH195" s="160"/>
      <c r="AI195" s="160"/>
      <c r="AJ195" s="160"/>
      <c r="AK195" s="160"/>
      <c r="AL195" s="160"/>
      <c r="AM195" s="160"/>
      <c r="AN195" s="160"/>
      <c r="AO195" s="160"/>
      <c r="AP195" s="160"/>
      <c r="AQ195" s="160"/>
      <c r="AR195" s="160"/>
      <c r="AS195" s="211">
        <v>0.44236999999999999</v>
      </c>
      <c r="AT195" s="160"/>
      <c r="AU195" s="160"/>
      <c r="AV195" s="160"/>
      <c r="AW195" s="160"/>
      <c r="AX195" s="160"/>
      <c r="AY195" s="160"/>
      <c r="AZ195" s="160"/>
    </row>
    <row r="196" spans="1:52" ht="11.5" customHeight="1" thickTop="1" x14ac:dyDescent="0.35">
      <c r="A196" s="213" t="s">
        <v>87</v>
      </c>
      <c r="B196" s="160"/>
      <c r="C196" s="160"/>
      <c r="D196" s="160"/>
      <c r="E196" s="160"/>
      <c r="F196" s="160"/>
      <c r="G196" s="160"/>
      <c r="H196" s="214">
        <v>153826</v>
      </c>
      <c r="I196" s="215"/>
      <c r="J196" s="215"/>
      <c r="K196" s="215"/>
      <c r="L196" s="215"/>
      <c r="M196" s="215"/>
      <c r="N196" s="215"/>
      <c r="O196" s="215"/>
      <c r="P196" s="215"/>
      <c r="Q196" s="215"/>
      <c r="R196" s="215"/>
      <c r="S196" s="215"/>
      <c r="T196" s="215"/>
      <c r="U196" s="216">
        <v>1</v>
      </c>
      <c r="V196" s="215"/>
      <c r="W196" s="215"/>
      <c r="X196" s="215"/>
      <c r="Y196" s="215"/>
      <c r="Z196" s="215"/>
      <c r="AA196" s="215"/>
      <c r="AB196" s="215"/>
      <c r="AC196" s="215"/>
      <c r="AD196" s="215"/>
      <c r="AE196" s="215"/>
      <c r="AF196" s="217">
        <v>23444971193.439999</v>
      </c>
      <c r="AG196" s="215"/>
      <c r="AH196" s="215"/>
      <c r="AI196" s="215"/>
      <c r="AJ196" s="215"/>
      <c r="AK196" s="215"/>
      <c r="AL196" s="215"/>
      <c r="AM196" s="215"/>
      <c r="AN196" s="215"/>
      <c r="AO196" s="215"/>
      <c r="AP196" s="215"/>
      <c r="AQ196" s="215"/>
      <c r="AR196" s="215"/>
      <c r="AS196" s="216">
        <v>1</v>
      </c>
      <c r="AT196" s="215"/>
      <c r="AU196" s="215"/>
      <c r="AV196" s="215"/>
      <c r="AW196" s="215"/>
      <c r="AX196" s="215"/>
      <c r="AY196" s="215"/>
      <c r="AZ196" s="215"/>
    </row>
    <row r="197" spans="1:52" ht="11.65" customHeight="1" x14ac:dyDescent="0.35">
      <c r="A197" s="209" t="s">
        <v>1129</v>
      </c>
      <c r="B197" s="160"/>
      <c r="C197" s="160"/>
      <c r="D197" s="160"/>
      <c r="E197" s="160"/>
      <c r="F197" s="160"/>
      <c r="G197" s="160"/>
      <c r="H197" s="218" t="s">
        <v>1129</v>
      </c>
      <c r="I197" s="160"/>
      <c r="J197" s="160"/>
      <c r="K197" s="160"/>
      <c r="L197" s="160"/>
      <c r="M197" s="160"/>
      <c r="N197" s="160"/>
      <c r="O197" s="160"/>
      <c r="P197" s="160"/>
      <c r="Q197" s="160"/>
      <c r="R197" s="160"/>
      <c r="S197" s="160"/>
      <c r="T197" s="160"/>
      <c r="U197" s="218" t="s">
        <v>1129</v>
      </c>
      <c r="V197" s="160"/>
      <c r="W197" s="160"/>
      <c r="X197" s="160"/>
      <c r="Y197" s="160"/>
      <c r="Z197" s="160"/>
      <c r="AA197" s="160"/>
      <c r="AB197" s="160"/>
      <c r="AC197" s="160"/>
      <c r="AD197" s="160"/>
      <c r="AE197" s="160"/>
      <c r="AF197" s="218" t="s">
        <v>1129</v>
      </c>
      <c r="AG197" s="160"/>
      <c r="AH197" s="160"/>
      <c r="AI197" s="160"/>
      <c r="AJ197" s="160"/>
      <c r="AK197" s="160"/>
      <c r="AL197" s="160"/>
      <c r="AM197" s="160"/>
      <c r="AN197" s="160"/>
      <c r="AO197" s="160"/>
      <c r="AP197" s="160"/>
      <c r="AQ197" s="160"/>
      <c r="AR197" s="160"/>
      <c r="AS197" s="218" t="s">
        <v>1129</v>
      </c>
      <c r="AT197" s="160"/>
      <c r="AU197" s="160"/>
      <c r="AV197" s="160"/>
      <c r="AW197" s="160"/>
      <c r="AX197" s="160"/>
      <c r="AY197" s="160"/>
      <c r="AZ197" s="160"/>
    </row>
    <row r="198" spans="1:52" ht="14.5" customHeight="1" x14ac:dyDescent="0.35">
      <c r="A198" s="208" t="s">
        <v>1850</v>
      </c>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row>
    <row r="199" spans="1:52" ht="18" customHeight="1" x14ac:dyDescent="0.35">
      <c r="A199" s="204" t="s">
        <v>1851</v>
      </c>
      <c r="B199" s="160"/>
      <c r="C199" s="160"/>
      <c r="D199" s="160"/>
      <c r="E199" s="160"/>
      <c r="F199" s="160"/>
      <c r="G199" s="160"/>
      <c r="H199" s="205" t="s">
        <v>581</v>
      </c>
      <c r="I199" s="160"/>
      <c r="J199" s="160"/>
      <c r="K199" s="160"/>
      <c r="L199" s="160"/>
      <c r="M199" s="160"/>
      <c r="N199" s="160"/>
      <c r="O199" s="160"/>
      <c r="P199" s="160"/>
      <c r="Q199" s="160"/>
      <c r="R199" s="160"/>
      <c r="S199" s="160"/>
      <c r="T199" s="160"/>
      <c r="U199" s="205" t="s">
        <v>1822</v>
      </c>
      <c r="V199" s="160"/>
      <c r="W199" s="160"/>
      <c r="X199" s="160"/>
      <c r="Y199" s="160"/>
      <c r="Z199" s="160"/>
      <c r="AA199" s="160"/>
      <c r="AB199" s="160"/>
      <c r="AC199" s="160"/>
      <c r="AD199" s="160"/>
      <c r="AE199" s="160"/>
      <c r="AF199" s="205" t="s">
        <v>1823</v>
      </c>
      <c r="AG199" s="160"/>
      <c r="AH199" s="160"/>
      <c r="AI199" s="160"/>
      <c r="AJ199" s="160"/>
      <c r="AK199" s="160"/>
      <c r="AL199" s="160"/>
      <c r="AM199" s="160"/>
      <c r="AN199" s="160"/>
      <c r="AO199" s="160"/>
      <c r="AP199" s="160"/>
      <c r="AQ199" s="160"/>
      <c r="AR199" s="160"/>
      <c r="AS199" s="205" t="s">
        <v>1822</v>
      </c>
      <c r="AT199" s="160"/>
      <c r="AU199" s="160"/>
      <c r="AV199" s="160"/>
      <c r="AW199" s="160"/>
      <c r="AX199" s="160"/>
      <c r="AY199" s="160"/>
      <c r="AZ199" s="160"/>
    </row>
    <row r="200" spans="1:52" ht="11.5" customHeight="1" x14ac:dyDescent="0.35">
      <c r="A200" s="209" t="s">
        <v>1852</v>
      </c>
      <c r="B200" s="160"/>
      <c r="C200" s="160"/>
      <c r="D200" s="160"/>
      <c r="E200" s="160"/>
      <c r="F200" s="160"/>
      <c r="G200" s="160"/>
      <c r="H200" s="210">
        <v>24299</v>
      </c>
      <c r="I200" s="160"/>
      <c r="J200" s="160"/>
      <c r="K200" s="160"/>
      <c r="L200" s="160"/>
      <c r="M200" s="160"/>
      <c r="N200" s="160"/>
      <c r="O200" s="160"/>
      <c r="P200" s="160"/>
      <c r="Q200" s="160"/>
      <c r="R200" s="160"/>
      <c r="S200" s="160"/>
      <c r="T200" s="160"/>
      <c r="U200" s="211">
        <v>0.15796419</v>
      </c>
      <c r="V200" s="160"/>
      <c r="W200" s="160"/>
      <c r="X200" s="160"/>
      <c r="Y200" s="160"/>
      <c r="Z200" s="160"/>
      <c r="AA200" s="160"/>
      <c r="AB200" s="160"/>
      <c r="AC200" s="160"/>
      <c r="AD200" s="160"/>
      <c r="AE200" s="160"/>
      <c r="AF200" s="212">
        <v>4174811661.0900002</v>
      </c>
      <c r="AG200" s="160"/>
      <c r="AH200" s="160"/>
      <c r="AI200" s="160"/>
      <c r="AJ200" s="160"/>
      <c r="AK200" s="160"/>
      <c r="AL200" s="160"/>
      <c r="AM200" s="160"/>
      <c r="AN200" s="160"/>
      <c r="AO200" s="160"/>
      <c r="AP200" s="160"/>
      <c r="AQ200" s="160"/>
      <c r="AR200" s="160"/>
      <c r="AS200" s="211">
        <v>0.17806900000000001</v>
      </c>
      <c r="AT200" s="160"/>
      <c r="AU200" s="160"/>
      <c r="AV200" s="160"/>
      <c r="AW200" s="160"/>
      <c r="AX200" s="160"/>
      <c r="AY200" s="160"/>
      <c r="AZ200" s="160"/>
    </row>
    <row r="201" spans="1:52" ht="11.65" customHeight="1" x14ac:dyDescent="0.35">
      <c r="A201" s="209" t="s">
        <v>1853</v>
      </c>
      <c r="B201" s="160"/>
      <c r="C201" s="160"/>
      <c r="D201" s="160"/>
      <c r="E201" s="160"/>
      <c r="F201" s="160"/>
      <c r="G201" s="160"/>
      <c r="H201" s="210">
        <v>52535</v>
      </c>
      <c r="I201" s="160"/>
      <c r="J201" s="160"/>
      <c r="K201" s="160"/>
      <c r="L201" s="160"/>
      <c r="M201" s="160"/>
      <c r="N201" s="160"/>
      <c r="O201" s="160"/>
      <c r="P201" s="160"/>
      <c r="Q201" s="160"/>
      <c r="R201" s="160"/>
      <c r="S201" s="160"/>
      <c r="T201" s="160"/>
      <c r="U201" s="211">
        <v>0.34152223999999998</v>
      </c>
      <c r="V201" s="160"/>
      <c r="W201" s="160"/>
      <c r="X201" s="160"/>
      <c r="Y201" s="160"/>
      <c r="Z201" s="160"/>
      <c r="AA201" s="160"/>
      <c r="AB201" s="160"/>
      <c r="AC201" s="160"/>
      <c r="AD201" s="160"/>
      <c r="AE201" s="160"/>
      <c r="AF201" s="212">
        <v>6832930300.5699997</v>
      </c>
      <c r="AG201" s="160"/>
      <c r="AH201" s="160"/>
      <c r="AI201" s="160"/>
      <c r="AJ201" s="160"/>
      <c r="AK201" s="160"/>
      <c r="AL201" s="160"/>
      <c r="AM201" s="160"/>
      <c r="AN201" s="160"/>
      <c r="AO201" s="160"/>
      <c r="AP201" s="160"/>
      <c r="AQ201" s="160"/>
      <c r="AR201" s="160"/>
      <c r="AS201" s="211">
        <v>0.29144500000000001</v>
      </c>
      <c r="AT201" s="160"/>
      <c r="AU201" s="160"/>
      <c r="AV201" s="160"/>
      <c r="AW201" s="160"/>
      <c r="AX201" s="160"/>
      <c r="AY201" s="160"/>
      <c r="AZ201" s="160"/>
    </row>
    <row r="202" spans="1:52" ht="11.5" customHeight="1" x14ac:dyDescent="0.35">
      <c r="A202" s="209" t="s">
        <v>1854</v>
      </c>
      <c r="B202" s="160"/>
      <c r="C202" s="160"/>
      <c r="D202" s="160"/>
      <c r="E202" s="160"/>
      <c r="F202" s="160"/>
      <c r="G202" s="160"/>
      <c r="H202" s="210">
        <v>8098</v>
      </c>
      <c r="I202" s="160"/>
      <c r="J202" s="160"/>
      <c r="K202" s="160"/>
      <c r="L202" s="160"/>
      <c r="M202" s="160"/>
      <c r="N202" s="160"/>
      <c r="O202" s="160"/>
      <c r="P202" s="160"/>
      <c r="Q202" s="160"/>
      <c r="R202" s="160"/>
      <c r="S202" s="160"/>
      <c r="T202" s="160"/>
      <c r="U202" s="211">
        <v>5.26439E-2</v>
      </c>
      <c r="V202" s="160"/>
      <c r="W202" s="160"/>
      <c r="X202" s="160"/>
      <c r="Y202" s="160"/>
      <c r="Z202" s="160"/>
      <c r="AA202" s="160"/>
      <c r="AB202" s="160"/>
      <c r="AC202" s="160"/>
      <c r="AD202" s="160"/>
      <c r="AE202" s="160"/>
      <c r="AF202" s="212">
        <v>925174976.22000003</v>
      </c>
      <c r="AG202" s="160"/>
      <c r="AH202" s="160"/>
      <c r="AI202" s="160"/>
      <c r="AJ202" s="160"/>
      <c r="AK202" s="160"/>
      <c r="AL202" s="160"/>
      <c r="AM202" s="160"/>
      <c r="AN202" s="160"/>
      <c r="AO202" s="160"/>
      <c r="AP202" s="160"/>
      <c r="AQ202" s="160"/>
      <c r="AR202" s="160"/>
      <c r="AS202" s="211">
        <v>3.9461999999999997E-2</v>
      </c>
      <c r="AT202" s="160"/>
      <c r="AU202" s="160"/>
      <c r="AV202" s="160"/>
      <c r="AW202" s="160"/>
      <c r="AX202" s="160"/>
      <c r="AY202" s="160"/>
      <c r="AZ202" s="160"/>
    </row>
    <row r="203" spans="1:52" ht="11.5" customHeight="1" x14ac:dyDescent="0.35">
      <c r="A203" s="209" t="s">
        <v>1855</v>
      </c>
      <c r="B203" s="160"/>
      <c r="C203" s="160"/>
      <c r="D203" s="160"/>
      <c r="E203" s="160"/>
      <c r="F203" s="160"/>
      <c r="G203" s="160"/>
      <c r="H203" s="210">
        <v>8204</v>
      </c>
      <c r="I203" s="160"/>
      <c r="J203" s="160"/>
      <c r="K203" s="160"/>
      <c r="L203" s="160"/>
      <c r="M203" s="160"/>
      <c r="N203" s="160"/>
      <c r="O203" s="160"/>
      <c r="P203" s="160"/>
      <c r="Q203" s="160"/>
      <c r="R203" s="160"/>
      <c r="S203" s="160"/>
      <c r="T203" s="160"/>
      <c r="U203" s="211">
        <v>5.3332989999999997E-2</v>
      </c>
      <c r="V203" s="160"/>
      <c r="W203" s="160"/>
      <c r="X203" s="160"/>
      <c r="Y203" s="160"/>
      <c r="Z203" s="160"/>
      <c r="AA203" s="160"/>
      <c r="AB203" s="160"/>
      <c r="AC203" s="160"/>
      <c r="AD203" s="160"/>
      <c r="AE203" s="160"/>
      <c r="AF203" s="212">
        <v>1615091289.96</v>
      </c>
      <c r="AG203" s="160"/>
      <c r="AH203" s="160"/>
      <c r="AI203" s="160"/>
      <c r="AJ203" s="160"/>
      <c r="AK203" s="160"/>
      <c r="AL203" s="160"/>
      <c r="AM203" s="160"/>
      <c r="AN203" s="160"/>
      <c r="AO203" s="160"/>
      <c r="AP203" s="160"/>
      <c r="AQ203" s="160"/>
      <c r="AR203" s="160"/>
      <c r="AS203" s="211">
        <v>6.8889000000000006E-2</v>
      </c>
      <c r="AT203" s="160"/>
      <c r="AU203" s="160"/>
      <c r="AV203" s="160"/>
      <c r="AW203" s="160"/>
      <c r="AX203" s="160"/>
      <c r="AY203" s="160"/>
      <c r="AZ203" s="160"/>
    </row>
    <row r="204" spans="1:52" ht="11.65" customHeight="1" x14ac:dyDescent="0.35">
      <c r="A204" s="209" t="s">
        <v>1856</v>
      </c>
      <c r="B204" s="160"/>
      <c r="C204" s="160"/>
      <c r="D204" s="160"/>
      <c r="E204" s="160"/>
      <c r="F204" s="160"/>
      <c r="G204" s="160"/>
      <c r="H204" s="210">
        <v>31508</v>
      </c>
      <c r="I204" s="160"/>
      <c r="J204" s="160"/>
      <c r="K204" s="160"/>
      <c r="L204" s="160"/>
      <c r="M204" s="160"/>
      <c r="N204" s="160"/>
      <c r="O204" s="160"/>
      <c r="P204" s="160"/>
      <c r="Q204" s="160"/>
      <c r="R204" s="160"/>
      <c r="S204" s="160"/>
      <c r="T204" s="160"/>
      <c r="U204" s="211">
        <v>0.20482882999999999</v>
      </c>
      <c r="V204" s="160"/>
      <c r="W204" s="160"/>
      <c r="X204" s="160"/>
      <c r="Y204" s="160"/>
      <c r="Z204" s="160"/>
      <c r="AA204" s="160"/>
      <c r="AB204" s="160"/>
      <c r="AC204" s="160"/>
      <c r="AD204" s="160"/>
      <c r="AE204" s="160"/>
      <c r="AF204" s="212">
        <v>4942035557.6400003</v>
      </c>
      <c r="AG204" s="160"/>
      <c r="AH204" s="160"/>
      <c r="AI204" s="160"/>
      <c r="AJ204" s="160"/>
      <c r="AK204" s="160"/>
      <c r="AL204" s="160"/>
      <c r="AM204" s="160"/>
      <c r="AN204" s="160"/>
      <c r="AO204" s="160"/>
      <c r="AP204" s="160"/>
      <c r="AQ204" s="160"/>
      <c r="AR204" s="160"/>
      <c r="AS204" s="211">
        <v>0.21079300000000001</v>
      </c>
      <c r="AT204" s="160"/>
      <c r="AU204" s="160"/>
      <c r="AV204" s="160"/>
      <c r="AW204" s="160"/>
      <c r="AX204" s="160"/>
      <c r="AY204" s="160"/>
      <c r="AZ204" s="160"/>
    </row>
    <row r="205" spans="1:52" ht="11.5" customHeight="1" x14ac:dyDescent="0.35">
      <c r="A205" s="209" t="s">
        <v>1857</v>
      </c>
      <c r="B205" s="160"/>
      <c r="C205" s="160"/>
      <c r="D205" s="160"/>
      <c r="E205" s="160"/>
      <c r="F205" s="160"/>
      <c r="G205" s="160"/>
      <c r="H205" s="210">
        <v>26068</v>
      </c>
      <c r="I205" s="160"/>
      <c r="J205" s="160"/>
      <c r="K205" s="160"/>
      <c r="L205" s="160"/>
      <c r="M205" s="160"/>
      <c r="N205" s="160"/>
      <c r="O205" s="160"/>
      <c r="P205" s="160"/>
      <c r="Q205" s="160"/>
      <c r="R205" s="160"/>
      <c r="S205" s="160"/>
      <c r="T205" s="160"/>
      <c r="U205" s="211">
        <v>0.16946420000000001</v>
      </c>
      <c r="V205" s="160"/>
      <c r="W205" s="160"/>
      <c r="X205" s="160"/>
      <c r="Y205" s="160"/>
      <c r="Z205" s="160"/>
      <c r="AA205" s="160"/>
      <c r="AB205" s="160"/>
      <c r="AC205" s="160"/>
      <c r="AD205" s="160"/>
      <c r="AE205" s="160"/>
      <c r="AF205" s="212">
        <v>4653178821.6300001</v>
      </c>
      <c r="AG205" s="160"/>
      <c r="AH205" s="160"/>
      <c r="AI205" s="160"/>
      <c r="AJ205" s="160"/>
      <c r="AK205" s="160"/>
      <c r="AL205" s="160"/>
      <c r="AM205" s="160"/>
      <c r="AN205" s="160"/>
      <c r="AO205" s="160"/>
      <c r="AP205" s="160"/>
      <c r="AQ205" s="160"/>
      <c r="AR205" s="160"/>
      <c r="AS205" s="211">
        <v>0.19847200000000001</v>
      </c>
      <c r="AT205" s="160"/>
      <c r="AU205" s="160"/>
      <c r="AV205" s="160"/>
      <c r="AW205" s="160"/>
      <c r="AX205" s="160"/>
      <c r="AY205" s="160"/>
      <c r="AZ205" s="160"/>
    </row>
    <row r="206" spans="1:52" ht="11.65" customHeight="1" x14ac:dyDescent="0.35">
      <c r="A206" s="209" t="s">
        <v>1858</v>
      </c>
      <c r="B206" s="160"/>
      <c r="C206" s="160"/>
      <c r="D206" s="160"/>
      <c r="E206" s="160"/>
      <c r="F206" s="160"/>
      <c r="G206" s="160"/>
      <c r="H206" s="210">
        <v>2114</v>
      </c>
      <c r="I206" s="160"/>
      <c r="J206" s="160"/>
      <c r="K206" s="160"/>
      <c r="L206" s="160"/>
      <c r="M206" s="160"/>
      <c r="N206" s="160"/>
      <c r="O206" s="160"/>
      <c r="P206" s="160"/>
      <c r="Q206" s="160"/>
      <c r="R206" s="160"/>
      <c r="S206" s="160"/>
      <c r="T206" s="160"/>
      <c r="U206" s="211">
        <v>1.3742799999999999E-2</v>
      </c>
      <c r="V206" s="160"/>
      <c r="W206" s="160"/>
      <c r="X206" s="160"/>
      <c r="Y206" s="160"/>
      <c r="Z206" s="160"/>
      <c r="AA206" s="160"/>
      <c r="AB206" s="160"/>
      <c r="AC206" s="160"/>
      <c r="AD206" s="160"/>
      <c r="AE206" s="160"/>
      <c r="AF206" s="212">
        <v>203565532.44999999</v>
      </c>
      <c r="AG206" s="160"/>
      <c r="AH206" s="160"/>
      <c r="AI206" s="160"/>
      <c r="AJ206" s="160"/>
      <c r="AK206" s="160"/>
      <c r="AL206" s="160"/>
      <c r="AM206" s="160"/>
      <c r="AN206" s="160"/>
      <c r="AO206" s="160"/>
      <c r="AP206" s="160"/>
      <c r="AQ206" s="160"/>
      <c r="AR206" s="160"/>
      <c r="AS206" s="211">
        <v>8.6829999999999997E-3</v>
      </c>
      <c r="AT206" s="160"/>
      <c r="AU206" s="160"/>
      <c r="AV206" s="160"/>
      <c r="AW206" s="160"/>
      <c r="AX206" s="160"/>
      <c r="AY206" s="160"/>
      <c r="AZ206" s="160"/>
    </row>
    <row r="207" spans="1:52" ht="11.5" customHeight="1" thickBot="1" x14ac:dyDescent="0.4">
      <c r="A207" s="209" t="s">
        <v>1859</v>
      </c>
      <c r="B207" s="160"/>
      <c r="C207" s="160"/>
      <c r="D207" s="160"/>
      <c r="E207" s="160"/>
      <c r="F207" s="160"/>
      <c r="G207" s="160"/>
      <c r="H207" s="210">
        <v>1000</v>
      </c>
      <c r="I207" s="160"/>
      <c r="J207" s="160"/>
      <c r="K207" s="160"/>
      <c r="L207" s="160"/>
      <c r="M207" s="160"/>
      <c r="N207" s="160"/>
      <c r="O207" s="160"/>
      <c r="P207" s="160"/>
      <c r="Q207" s="160"/>
      <c r="R207" s="160"/>
      <c r="S207" s="160"/>
      <c r="T207" s="160"/>
      <c r="U207" s="211">
        <v>6.5008499999999999E-3</v>
      </c>
      <c r="V207" s="160"/>
      <c r="W207" s="160"/>
      <c r="X207" s="160"/>
      <c r="Y207" s="160"/>
      <c r="Z207" s="160"/>
      <c r="AA207" s="160"/>
      <c r="AB207" s="160"/>
      <c r="AC207" s="160"/>
      <c r="AD207" s="160"/>
      <c r="AE207" s="160"/>
      <c r="AF207" s="212">
        <v>98183053.879999995</v>
      </c>
      <c r="AG207" s="160"/>
      <c r="AH207" s="160"/>
      <c r="AI207" s="160"/>
      <c r="AJ207" s="160"/>
      <c r="AK207" s="160"/>
      <c r="AL207" s="160"/>
      <c r="AM207" s="160"/>
      <c r="AN207" s="160"/>
      <c r="AO207" s="160"/>
      <c r="AP207" s="160"/>
      <c r="AQ207" s="160"/>
      <c r="AR207" s="160"/>
      <c r="AS207" s="211">
        <v>4.1879999999999999E-3</v>
      </c>
      <c r="AT207" s="160"/>
      <c r="AU207" s="160"/>
      <c r="AV207" s="160"/>
      <c r="AW207" s="160"/>
      <c r="AX207" s="160"/>
      <c r="AY207" s="160"/>
      <c r="AZ207" s="160"/>
    </row>
    <row r="208" spans="1:52" ht="11.5" customHeight="1" thickTop="1" x14ac:dyDescent="0.35">
      <c r="A208" s="213" t="s">
        <v>87</v>
      </c>
      <c r="B208" s="160"/>
      <c r="C208" s="160"/>
      <c r="D208" s="160"/>
      <c r="E208" s="160"/>
      <c r="F208" s="160"/>
      <c r="G208" s="160"/>
      <c r="H208" s="214">
        <v>153826</v>
      </c>
      <c r="I208" s="215"/>
      <c r="J208" s="215"/>
      <c r="K208" s="215"/>
      <c r="L208" s="215"/>
      <c r="M208" s="215"/>
      <c r="N208" s="215"/>
      <c r="O208" s="215"/>
      <c r="P208" s="215"/>
      <c r="Q208" s="215"/>
      <c r="R208" s="215"/>
      <c r="S208" s="215"/>
      <c r="T208" s="215"/>
      <c r="U208" s="216">
        <v>1</v>
      </c>
      <c r="V208" s="215"/>
      <c r="W208" s="215"/>
      <c r="X208" s="215"/>
      <c r="Y208" s="215"/>
      <c r="Z208" s="215"/>
      <c r="AA208" s="215"/>
      <c r="AB208" s="215"/>
      <c r="AC208" s="215"/>
      <c r="AD208" s="215"/>
      <c r="AE208" s="215"/>
      <c r="AF208" s="217">
        <v>23444971193.439999</v>
      </c>
      <c r="AG208" s="215"/>
      <c r="AH208" s="215"/>
      <c r="AI208" s="215"/>
      <c r="AJ208" s="215"/>
      <c r="AK208" s="215"/>
      <c r="AL208" s="215"/>
      <c r="AM208" s="215"/>
      <c r="AN208" s="215"/>
      <c r="AO208" s="215"/>
      <c r="AP208" s="215"/>
      <c r="AQ208" s="215"/>
      <c r="AR208" s="215"/>
      <c r="AS208" s="216">
        <v>1.0000009999999999</v>
      </c>
      <c r="AT208" s="215"/>
      <c r="AU208" s="215"/>
      <c r="AV208" s="215"/>
      <c r="AW208" s="215"/>
      <c r="AX208" s="215"/>
      <c r="AY208" s="215"/>
      <c r="AZ208" s="215"/>
    </row>
    <row r="209" spans="1:52" ht="11.65" customHeight="1" x14ac:dyDescent="0.35">
      <c r="A209" s="209" t="s">
        <v>1129</v>
      </c>
      <c r="B209" s="160"/>
      <c r="C209" s="160"/>
      <c r="D209" s="160"/>
      <c r="E209" s="160"/>
      <c r="F209" s="160"/>
      <c r="G209" s="160"/>
      <c r="H209" s="218" t="s">
        <v>1129</v>
      </c>
      <c r="I209" s="160"/>
      <c r="J209" s="160"/>
      <c r="K209" s="160"/>
      <c r="L209" s="160"/>
      <c r="M209" s="160"/>
      <c r="N209" s="160"/>
      <c r="O209" s="160"/>
      <c r="P209" s="160"/>
      <c r="Q209" s="160"/>
      <c r="R209" s="160"/>
      <c r="S209" s="160"/>
      <c r="T209" s="160"/>
      <c r="U209" s="218" t="s">
        <v>1129</v>
      </c>
      <c r="V209" s="160"/>
      <c r="W209" s="160"/>
      <c r="X209" s="160"/>
      <c r="Y209" s="160"/>
      <c r="Z209" s="160"/>
      <c r="AA209" s="160"/>
      <c r="AB209" s="160"/>
      <c r="AC209" s="160"/>
      <c r="AD209" s="160"/>
      <c r="AE209" s="160"/>
      <c r="AF209" s="218" t="s">
        <v>1129</v>
      </c>
      <c r="AG209" s="160"/>
      <c r="AH209" s="160"/>
      <c r="AI209" s="160"/>
      <c r="AJ209" s="160"/>
      <c r="AK209" s="160"/>
      <c r="AL209" s="160"/>
      <c r="AM209" s="160"/>
      <c r="AN209" s="160"/>
      <c r="AO209" s="160"/>
      <c r="AP209" s="160"/>
      <c r="AQ209" s="160"/>
      <c r="AR209" s="160"/>
      <c r="AS209" s="218" t="s">
        <v>1129</v>
      </c>
      <c r="AT209" s="160"/>
      <c r="AU209" s="160"/>
      <c r="AV209" s="160"/>
      <c r="AW209" s="160"/>
      <c r="AX209" s="160"/>
      <c r="AY209" s="160"/>
      <c r="AZ209" s="160"/>
    </row>
    <row r="210" spans="1:52" ht="14.5" customHeight="1" x14ac:dyDescent="0.35">
      <c r="A210" s="208" t="s">
        <v>1860</v>
      </c>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row>
    <row r="211" spans="1:52" ht="18" customHeight="1" x14ac:dyDescent="0.35">
      <c r="A211" s="204" t="s">
        <v>1861</v>
      </c>
      <c r="B211" s="160"/>
      <c r="C211" s="160"/>
      <c r="D211" s="160"/>
      <c r="E211" s="160"/>
      <c r="F211" s="160"/>
      <c r="G211" s="160"/>
      <c r="H211" s="205" t="s">
        <v>581</v>
      </c>
      <c r="I211" s="160"/>
      <c r="J211" s="160"/>
      <c r="K211" s="160"/>
      <c r="L211" s="160"/>
      <c r="M211" s="160"/>
      <c r="N211" s="160"/>
      <c r="O211" s="160"/>
      <c r="P211" s="160"/>
      <c r="Q211" s="160"/>
      <c r="R211" s="160"/>
      <c r="S211" s="160"/>
      <c r="T211" s="160"/>
      <c r="U211" s="205" t="s">
        <v>1822</v>
      </c>
      <c r="V211" s="160"/>
      <c r="W211" s="160"/>
      <c r="X211" s="160"/>
      <c r="Y211" s="160"/>
      <c r="Z211" s="160"/>
      <c r="AA211" s="160"/>
      <c r="AB211" s="160"/>
      <c r="AC211" s="160"/>
      <c r="AD211" s="160"/>
      <c r="AE211" s="160"/>
      <c r="AF211" s="205" t="s">
        <v>1823</v>
      </c>
      <c r="AG211" s="160"/>
      <c r="AH211" s="160"/>
      <c r="AI211" s="160"/>
      <c r="AJ211" s="160"/>
      <c r="AK211" s="160"/>
      <c r="AL211" s="160"/>
      <c r="AM211" s="160"/>
      <c r="AN211" s="160"/>
      <c r="AO211" s="160"/>
      <c r="AP211" s="160"/>
      <c r="AQ211" s="160"/>
      <c r="AR211" s="160"/>
      <c r="AS211" s="205" t="s">
        <v>1822</v>
      </c>
      <c r="AT211" s="160"/>
      <c r="AU211" s="160"/>
      <c r="AV211" s="160"/>
      <c r="AW211" s="160"/>
      <c r="AX211" s="160"/>
      <c r="AY211" s="160"/>
      <c r="AZ211" s="160"/>
    </row>
    <row r="212" spans="1:52" ht="11.5" customHeight="1" x14ac:dyDescent="0.35">
      <c r="A212" s="209" t="s">
        <v>1635</v>
      </c>
      <c r="B212" s="160"/>
      <c r="C212" s="160"/>
      <c r="D212" s="160"/>
      <c r="E212" s="160"/>
      <c r="F212" s="160"/>
      <c r="G212" s="160"/>
      <c r="H212" s="210">
        <v>72158</v>
      </c>
      <c r="I212" s="160"/>
      <c r="J212" s="160"/>
      <c r="K212" s="160"/>
      <c r="L212" s="160"/>
      <c r="M212" s="160"/>
      <c r="N212" s="160"/>
      <c r="O212" s="160"/>
      <c r="P212" s="160"/>
      <c r="Q212" s="160"/>
      <c r="R212" s="160"/>
      <c r="S212" s="160"/>
      <c r="T212" s="160"/>
      <c r="U212" s="211">
        <v>0.46908844999999999</v>
      </c>
      <c r="V212" s="160"/>
      <c r="W212" s="160"/>
      <c r="X212" s="160"/>
      <c r="Y212" s="160"/>
      <c r="Z212" s="160"/>
      <c r="AA212" s="160"/>
      <c r="AB212" s="160"/>
      <c r="AC212" s="160"/>
      <c r="AD212" s="160"/>
      <c r="AE212" s="160"/>
      <c r="AF212" s="212">
        <v>3351953538.8499999</v>
      </c>
      <c r="AG212" s="160"/>
      <c r="AH212" s="160"/>
      <c r="AI212" s="160"/>
      <c r="AJ212" s="160"/>
      <c r="AK212" s="160"/>
      <c r="AL212" s="160"/>
      <c r="AM212" s="160"/>
      <c r="AN212" s="160"/>
      <c r="AO212" s="160"/>
      <c r="AP212" s="160"/>
      <c r="AQ212" s="160"/>
      <c r="AR212" s="160"/>
      <c r="AS212" s="211">
        <v>0.14297099999999999</v>
      </c>
      <c r="AT212" s="160"/>
      <c r="AU212" s="160"/>
      <c r="AV212" s="160"/>
      <c r="AW212" s="160"/>
      <c r="AX212" s="160"/>
      <c r="AY212" s="160"/>
      <c r="AZ212" s="160"/>
    </row>
    <row r="213" spans="1:52" ht="11.65" customHeight="1" x14ac:dyDescent="0.35">
      <c r="A213" s="209" t="s">
        <v>1862</v>
      </c>
      <c r="B213" s="160"/>
      <c r="C213" s="160"/>
      <c r="D213" s="160"/>
      <c r="E213" s="160"/>
      <c r="F213" s="160"/>
      <c r="G213" s="160"/>
      <c r="H213" s="210">
        <v>24683</v>
      </c>
      <c r="I213" s="160"/>
      <c r="J213" s="160"/>
      <c r="K213" s="160"/>
      <c r="L213" s="160"/>
      <c r="M213" s="160"/>
      <c r="N213" s="160"/>
      <c r="O213" s="160"/>
      <c r="P213" s="160"/>
      <c r="Q213" s="160"/>
      <c r="R213" s="160"/>
      <c r="S213" s="160"/>
      <c r="T213" s="160"/>
      <c r="U213" s="211">
        <v>0.16046052</v>
      </c>
      <c r="V213" s="160"/>
      <c r="W213" s="160"/>
      <c r="X213" s="160"/>
      <c r="Y213" s="160"/>
      <c r="Z213" s="160"/>
      <c r="AA213" s="160"/>
      <c r="AB213" s="160"/>
      <c r="AC213" s="160"/>
      <c r="AD213" s="160"/>
      <c r="AE213" s="160"/>
      <c r="AF213" s="212">
        <v>3063367426.8000002</v>
      </c>
      <c r="AG213" s="160"/>
      <c r="AH213" s="160"/>
      <c r="AI213" s="160"/>
      <c r="AJ213" s="160"/>
      <c r="AK213" s="160"/>
      <c r="AL213" s="160"/>
      <c r="AM213" s="160"/>
      <c r="AN213" s="160"/>
      <c r="AO213" s="160"/>
      <c r="AP213" s="160"/>
      <c r="AQ213" s="160"/>
      <c r="AR213" s="160"/>
      <c r="AS213" s="211">
        <v>0.130662</v>
      </c>
      <c r="AT213" s="160"/>
      <c r="AU213" s="160"/>
      <c r="AV213" s="160"/>
      <c r="AW213" s="160"/>
      <c r="AX213" s="160"/>
      <c r="AY213" s="160"/>
      <c r="AZ213" s="160"/>
    </row>
    <row r="214" spans="1:52" ht="11.5" customHeight="1" x14ac:dyDescent="0.35">
      <c r="A214" s="209" t="s">
        <v>1863</v>
      </c>
      <c r="B214" s="160"/>
      <c r="C214" s="160"/>
      <c r="D214" s="160"/>
      <c r="E214" s="160"/>
      <c r="F214" s="160"/>
      <c r="G214" s="160"/>
      <c r="H214" s="210">
        <v>18048</v>
      </c>
      <c r="I214" s="160"/>
      <c r="J214" s="160"/>
      <c r="K214" s="160"/>
      <c r="L214" s="160"/>
      <c r="M214" s="160"/>
      <c r="N214" s="160"/>
      <c r="O214" s="160"/>
      <c r="P214" s="160"/>
      <c r="Q214" s="160"/>
      <c r="R214" s="160"/>
      <c r="S214" s="160"/>
      <c r="T214" s="160"/>
      <c r="U214" s="211">
        <v>0.11732737</v>
      </c>
      <c r="V214" s="160"/>
      <c r="W214" s="160"/>
      <c r="X214" s="160"/>
      <c r="Y214" s="160"/>
      <c r="Z214" s="160"/>
      <c r="AA214" s="160"/>
      <c r="AB214" s="160"/>
      <c r="AC214" s="160"/>
      <c r="AD214" s="160"/>
      <c r="AE214" s="160"/>
      <c r="AF214" s="212">
        <v>3127578583.2199998</v>
      </c>
      <c r="AG214" s="160"/>
      <c r="AH214" s="160"/>
      <c r="AI214" s="160"/>
      <c r="AJ214" s="160"/>
      <c r="AK214" s="160"/>
      <c r="AL214" s="160"/>
      <c r="AM214" s="160"/>
      <c r="AN214" s="160"/>
      <c r="AO214" s="160"/>
      <c r="AP214" s="160"/>
      <c r="AQ214" s="160"/>
      <c r="AR214" s="160"/>
      <c r="AS214" s="211">
        <v>0.13340099999999999</v>
      </c>
      <c r="AT214" s="160"/>
      <c r="AU214" s="160"/>
      <c r="AV214" s="160"/>
      <c r="AW214" s="160"/>
      <c r="AX214" s="160"/>
      <c r="AY214" s="160"/>
      <c r="AZ214" s="160"/>
    </row>
    <row r="215" spans="1:52" ht="11.5" customHeight="1" x14ac:dyDescent="0.35">
      <c r="A215" s="209" t="s">
        <v>1864</v>
      </c>
      <c r="B215" s="160"/>
      <c r="C215" s="160"/>
      <c r="D215" s="160"/>
      <c r="E215" s="160"/>
      <c r="F215" s="160"/>
      <c r="G215" s="160"/>
      <c r="H215" s="210">
        <v>11598</v>
      </c>
      <c r="I215" s="160"/>
      <c r="J215" s="160"/>
      <c r="K215" s="160"/>
      <c r="L215" s="160"/>
      <c r="M215" s="160"/>
      <c r="N215" s="160"/>
      <c r="O215" s="160"/>
      <c r="P215" s="160"/>
      <c r="Q215" s="160"/>
      <c r="R215" s="160"/>
      <c r="S215" s="160"/>
      <c r="T215" s="160"/>
      <c r="U215" s="211">
        <v>7.5396879999999999E-2</v>
      </c>
      <c r="V215" s="160"/>
      <c r="W215" s="160"/>
      <c r="X215" s="160"/>
      <c r="Y215" s="160"/>
      <c r="Z215" s="160"/>
      <c r="AA215" s="160"/>
      <c r="AB215" s="160"/>
      <c r="AC215" s="160"/>
      <c r="AD215" s="160"/>
      <c r="AE215" s="160"/>
      <c r="AF215" s="212">
        <v>2591204891.2199998</v>
      </c>
      <c r="AG215" s="160"/>
      <c r="AH215" s="160"/>
      <c r="AI215" s="160"/>
      <c r="AJ215" s="160"/>
      <c r="AK215" s="160"/>
      <c r="AL215" s="160"/>
      <c r="AM215" s="160"/>
      <c r="AN215" s="160"/>
      <c r="AO215" s="160"/>
      <c r="AP215" s="160"/>
      <c r="AQ215" s="160"/>
      <c r="AR215" s="160"/>
      <c r="AS215" s="211">
        <v>0.110523</v>
      </c>
      <c r="AT215" s="160"/>
      <c r="AU215" s="160"/>
      <c r="AV215" s="160"/>
      <c r="AW215" s="160"/>
      <c r="AX215" s="160"/>
      <c r="AY215" s="160"/>
      <c r="AZ215" s="160"/>
    </row>
    <row r="216" spans="1:52" ht="11.65" customHeight="1" x14ac:dyDescent="0.35">
      <c r="A216" s="209" t="s">
        <v>1865</v>
      </c>
      <c r="B216" s="160"/>
      <c r="C216" s="160"/>
      <c r="D216" s="160"/>
      <c r="E216" s="160"/>
      <c r="F216" s="160"/>
      <c r="G216" s="160"/>
      <c r="H216" s="210">
        <v>7884</v>
      </c>
      <c r="I216" s="160"/>
      <c r="J216" s="160"/>
      <c r="K216" s="160"/>
      <c r="L216" s="160"/>
      <c r="M216" s="160"/>
      <c r="N216" s="160"/>
      <c r="O216" s="160"/>
      <c r="P216" s="160"/>
      <c r="Q216" s="160"/>
      <c r="R216" s="160"/>
      <c r="S216" s="160"/>
      <c r="T216" s="160"/>
      <c r="U216" s="211">
        <v>5.125271E-2</v>
      </c>
      <c r="V216" s="160"/>
      <c r="W216" s="160"/>
      <c r="X216" s="160"/>
      <c r="Y216" s="160"/>
      <c r="Z216" s="160"/>
      <c r="AA216" s="160"/>
      <c r="AB216" s="160"/>
      <c r="AC216" s="160"/>
      <c r="AD216" s="160"/>
      <c r="AE216" s="160"/>
      <c r="AF216" s="212">
        <v>2155891038.8099999</v>
      </c>
      <c r="AG216" s="160"/>
      <c r="AH216" s="160"/>
      <c r="AI216" s="160"/>
      <c r="AJ216" s="160"/>
      <c r="AK216" s="160"/>
      <c r="AL216" s="160"/>
      <c r="AM216" s="160"/>
      <c r="AN216" s="160"/>
      <c r="AO216" s="160"/>
      <c r="AP216" s="160"/>
      <c r="AQ216" s="160"/>
      <c r="AR216" s="160"/>
      <c r="AS216" s="211">
        <v>9.1954999999999995E-2</v>
      </c>
      <c r="AT216" s="160"/>
      <c r="AU216" s="160"/>
      <c r="AV216" s="160"/>
      <c r="AW216" s="160"/>
      <c r="AX216" s="160"/>
      <c r="AY216" s="160"/>
      <c r="AZ216" s="160"/>
    </row>
    <row r="217" spans="1:52" ht="11.5" customHeight="1" x14ac:dyDescent="0.35">
      <c r="A217" s="209" t="s">
        <v>1866</v>
      </c>
      <c r="B217" s="160"/>
      <c r="C217" s="160"/>
      <c r="D217" s="160"/>
      <c r="E217" s="160"/>
      <c r="F217" s="160"/>
      <c r="G217" s="160"/>
      <c r="H217" s="210">
        <v>5203</v>
      </c>
      <c r="I217" s="160"/>
      <c r="J217" s="160"/>
      <c r="K217" s="160"/>
      <c r="L217" s="160"/>
      <c r="M217" s="160"/>
      <c r="N217" s="160"/>
      <c r="O217" s="160"/>
      <c r="P217" s="160"/>
      <c r="Q217" s="160"/>
      <c r="R217" s="160"/>
      <c r="S217" s="160"/>
      <c r="T217" s="160"/>
      <c r="U217" s="211">
        <v>3.3823930000000002E-2</v>
      </c>
      <c r="V217" s="160"/>
      <c r="W217" s="160"/>
      <c r="X217" s="160"/>
      <c r="Y217" s="160"/>
      <c r="Z217" s="160"/>
      <c r="AA217" s="160"/>
      <c r="AB217" s="160"/>
      <c r="AC217" s="160"/>
      <c r="AD217" s="160"/>
      <c r="AE217" s="160"/>
      <c r="AF217" s="212">
        <v>1684124083.3299999</v>
      </c>
      <c r="AG217" s="160"/>
      <c r="AH217" s="160"/>
      <c r="AI217" s="160"/>
      <c r="AJ217" s="160"/>
      <c r="AK217" s="160"/>
      <c r="AL217" s="160"/>
      <c r="AM217" s="160"/>
      <c r="AN217" s="160"/>
      <c r="AO217" s="160"/>
      <c r="AP217" s="160"/>
      <c r="AQ217" s="160"/>
      <c r="AR217" s="160"/>
      <c r="AS217" s="211">
        <v>7.1832999999999994E-2</v>
      </c>
      <c r="AT217" s="160"/>
      <c r="AU217" s="160"/>
      <c r="AV217" s="160"/>
      <c r="AW217" s="160"/>
      <c r="AX217" s="160"/>
      <c r="AY217" s="160"/>
      <c r="AZ217" s="160"/>
    </row>
    <row r="218" spans="1:52" ht="11.65" customHeight="1" x14ac:dyDescent="0.35">
      <c r="A218" s="209" t="s">
        <v>1867</v>
      </c>
      <c r="B218" s="160"/>
      <c r="C218" s="160"/>
      <c r="D218" s="160"/>
      <c r="E218" s="160"/>
      <c r="F218" s="160"/>
      <c r="G218" s="160"/>
      <c r="H218" s="210">
        <v>3660</v>
      </c>
      <c r="I218" s="160"/>
      <c r="J218" s="160"/>
      <c r="K218" s="160"/>
      <c r="L218" s="160"/>
      <c r="M218" s="160"/>
      <c r="N218" s="160"/>
      <c r="O218" s="160"/>
      <c r="P218" s="160"/>
      <c r="Q218" s="160"/>
      <c r="R218" s="160"/>
      <c r="S218" s="160"/>
      <c r="T218" s="160"/>
      <c r="U218" s="211">
        <v>2.3793120000000001E-2</v>
      </c>
      <c r="V218" s="160"/>
      <c r="W218" s="160"/>
      <c r="X218" s="160"/>
      <c r="Y218" s="160"/>
      <c r="Z218" s="160"/>
      <c r="AA218" s="160"/>
      <c r="AB218" s="160"/>
      <c r="AC218" s="160"/>
      <c r="AD218" s="160"/>
      <c r="AE218" s="160"/>
      <c r="AF218" s="212">
        <v>1367228523.6500001</v>
      </c>
      <c r="AG218" s="160"/>
      <c r="AH218" s="160"/>
      <c r="AI218" s="160"/>
      <c r="AJ218" s="160"/>
      <c r="AK218" s="160"/>
      <c r="AL218" s="160"/>
      <c r="AM218" s="160"/>
      <c r="AN218" s="160"/>
      <c r="AO218" s="160"/>
      <c r="AP218" s="160"/>
      <c r="AQ218" s="160"/>
      <c r="AR218" s="160"/>
      <c r="AS218" s="211">
        <v>5.8316E-2</v>
      </c>
      <c r="AT218" s="160"/>
      <c r="AU218" s="160"/>
      <c r="AV218" s="160"/>
      <c r="AW218" s="160"/>
      <c r="AX218" s="160"/>
      <c r="AY218" s="160"/>
      <c r="AZ218" s="160"/>
    </row>
    <row r="219" spans="1:52" ht="11.5" customHeight="1" x14ac:dyDescent="0.35">
      <c r="A219" s="209" t="s">
        <v>1868</v>
      </c>
      <c r="B219" s="160"/>
      <c r="C219" s="160"/>
      <c r="D219" s="160"/>
      <c r="E219" s="160"/>
      <c r="F219" s="160"/>
      <c r="G219" s="160"/>
      <c r="H219" s="210">
        <v>2655</v>
      </c>
      <c r="I219" s="160"/>
      <c r="J219" s="160"/>
      <c r="K219" s="160"/>
      <c r="L219" s="160"/>
      <c r="M219" s="160"/>
      <c r="N219" s="160"/>
      <c r="O219" s="160"/>
      <c r="P219" s="160"/>
      <c r="Q219" s="160"/>
      <c r="R219" s="160"/>
      <c r="S219" s="160"/>
      <c r="T219" s="160"/>
      <c r="U219" s="211">
        <v>1.7259759999999999E-2</v>
      </c>
      <c r="V219" s="160"/>
      <c r="W219" s="160"/>
      <c r="X219" s="160"/>
      <c r="Y219" s="160"/>
      <c r="Z219" s="160"/>
      <c r="AA219" s="160"/>
      <c r="AB219" s="160"/>
      <c r="AC219" s="160"/>
      <c r="AD219" s="160"/>
      <c r="AE219" s="160"/>
      <c r="AF219" s="212">
        <v>1125042458.6600001</v>
      </c>
      <c r="AG219" s="160"/>
      <c r="AH219" s="160"/>
      <c r="AI219" s="160"/>
      <c r="AJ219" s="160"/>
      <c r="AK219" s="160"/>
      <c r="AL219" s="160"/>
      <c r="AM219" s="160"/>
      <c r="AN219" s="160"/>
      <c r="AO219" s="160"/>
      <c r="AP219" s="160"/>
      <c r="AQ219" s="160"/>
      <c r="AR219" s="160"/>
      <c r="AS219" s="211">
        <v>4.7987000000000002E-2</v>
      </c>
      <c r="AT219" s="160"/>
      <c r="AU219" s="160"/>
      <c r="AV219" s="160"/>
      <c r="AW219" s="160"/>
      <c r="AX219" s="160"/>
      <c r="AY219" s="160"/>
      <c r="AZ219" s="160"/>
    </row>
    <row r="220" spans="1:52" ht="11.5" customHeight="1" x14ac:dyDescent="0.35">
      <c r="A220" s="209" t="s">
        <v>1869</v>
      </c>
      <c r="B220" s="160"/>
      <c r="C220" s="160"/>
      <c r="D220" s="160"/>
      <c r="E220" s="160"/>
      <c r="F220" s="160"/>
      <c r="G220" s="160"/>
      <c r="H220" s="210">
        <v>2025</v>
      </c>
      <c r="I220" s="160"/>
      <c r="J220" s="160"/>
      <c r="K220" s="160"/>
      <c r="L220" s="160"/>
      <c r="M220" s="160"/>
      <c r="N220" s="160"/>
      <c r="O220" s="160"/>
      <c r="P220" s="160"/>
      <c r="Q220" s="160"/>
      <c r="R220" s="160"/>
      <c r="S220" s="160"/>
      <c r="T220" s="160"/>
      <c r="U220" s="211">
        <v>1.3164220000000001E-2</v>
      </c>
      <c r="V220" s="160"/>
      <c r="W220" s="160"/>
      <c r="X220" s="160"/>
      <c r="Y220" s="160"/>
      <c r="Z220" s="160"/>
      <c r="AA220" s="160"/>
      <c r="AB220" s="160"/>
      <c r="AC220" s="160"/>
      <c r="AD220" s="160"/>
      <c r="AE220" s="160"/>
      <c r="AF220" s="212">
        <v>958471664.79999995</v>
      </c>
      <c r="AG220" s="160"/>
      <c r="AH220" s="160"/>
      <c r="AI220" s="160"/>
      <c r="AJ220" s="160"/>
      <c r="AK220" s="160"/>
      <c r="AL220" s="160"/>
      <c r="AM220" s="160"/>
      <c r="AN220" s="160"/>
      <c r="AO220" s="160"/>
      <c r="AP220" s="160"/>
      <c r="AQ220" s="160"/>
      <c r="AR220" s="160"/>
      <c r="AS220" s="211">
        <v>4.0882000000000002E-2</v>
      </c>
      <c r="AT220" s="160"/>
      <c r="AU220" s="160"/>
      <c r="AV220" s="160"/>
      <c r="AW220" s="160"/>
      <c r="AX220" s="160"/>
      <c r="AY220" s="160"/>
      <c r="AZ220" s="160"/>
    </row>
    <row r="221" spans="1:52" ht="11.65" customHeight="1" x14ac:dyDescent="0.35">
      <c r="A221" s="209" t="s">
        <v>1870</v>
      </c>
      <c r="B221" s="160"/>
      <c r="C221" s="160"/>
      <c r="D221" s="160"/>
      <c r="E221" s="160"/>
      <c r="F221" s="160"/>
      <c r="G221" s="160"/>
      <c r="H221" s="210">
        <v>1464</v>
      </c>
      <c r="I221" s="160"/>
      <c r="J221" s="160"/>
      <c r="K221" s="160"/>
      <c r="L221" s="160"/>
      <c r="M221" s="160"/>
      <c r="N221" s="160"/>
      <c r="O221" s="160"/>
      <c r="P221" s="160"/>
      <c r="Q221" s="160"/>
      <c r="R221" s="160"/>
      <c r="S221" s="160"/>
      <c r="T221" s="160"/>
      <c r="U221" s="211">
        <v>9.5172499999999997E-3</v>
      </c>
      <c r="V221" s="160"/>
      <c r="W221" s="160"/>
      <c r="X221" s="160"/>
      <c r="Y221" s="160"/>
      <c r="Z221" s="160"/>
      <c r="AA221" s="160"/>
      <c r="AB221" s="160"/>
      <c r="AC221" s="160"/>
      <c r="AD221" s="160"/>
      <c r="AE221" s="160"/>
      <c r="AF221" s="212">
        <v>767802780.95000005</v>
      </c>
      <c r="AG221" s="160"/>
      <c r="AH221" s="160"/>
      <c r="AI221" s="160"/>
      <c r="AJ221" s="160"/>
      <c r="AK221" s="160"/>
      <c r="AL221" s="160"/>
      <c r="AM221" s="160"/>
      <c r="AN221" s="160"/>
      <c r="AO221" s="160"/>
      <c r="AP221" s="160"/>
      <c r="AQ221" s="160"/>
      <c r="AR221" s="160"/>
      <c r="AS221" s="211">
        <v>3.2749E-2</v>
      </c>
      <c r="AT221" s="160"/>
      <c r="AU221" s="160"/>
      <c r="AV221" s="160"/>
      <c r="AW221" s="160"/>
      <c r="AX221" s="160"/>
      <c r="AY221" s="160"/>
      <c r="AZ221" s="160"/>
    </row>
    <row r="222" spans="1:52" ht="11.5" customHeight="1" x14ac:dyDescent="0.35">
      <c r="A222" s="209" t="s">
        <v>1871</v>
      </c>
      <c r="B222" s="160"/>
      <c r="C222" s="160"/>
      <c r="D222" s="160"/>
      <c r="E222" s="160"/>
      <c r="F222" s="160"/>
      <c r="G222" s="160"/>
      <c r="H222" s="210">
        <v>1138</v>
      </c>
      <c r="I222" s="160"/>
      <c r="J222" s="160"/>
      <c r="K222" s="160"/>
      <c r="L222" s="160"/>
      <c r="M222" s="160"/>
      <c r="N222" s="160"/>
      <c r="O222" s="160"/>
      <c r="P222" s="160"/>
      <c r="Q222" s="160"/>
      <c r="R222" s="160"/>
      <c r="S222" s="160"/>
      <c r="T222" s="160"/>
      <c r="U222" s="211">
        <v>7.3979700000000002E-3</v>
      </c>
      <c r="V222" s="160"/>
      <c r="W222" s="160"/>
      <c r="X222" s="160"/>
      <c r="Y222" s="160"/>
      <c r="Z222" s="160"/>
      <c r="AA222" s="160"/>
      <c r="AB222" s="160"/>
      <c r="AC222" s="160"/>
      <c r="AD222" s="160"/>
      <c r="AE222" s="160"/>
      <c r="AF222" s="212">
        <v>652565800.61000001</v>
      </c>
      <c r="AG222" s="160"/>
      <c r="AH222" s="160"/>
      <c r="AI222" s="160"/>
      <c r="AJ222" s="160"/>
      <c r="AK222" s="160"/>
      <c r="AL222" s="160"/>
      <c r="AM222" s="160"/>
      <c r="AN222" s="160"/>
      <c r="AO222" s="160"/>
      <c r="AP222" s="160"/>
      <c r="AQ222" s="160"/>
      <c r="AR222" s="160"/>
      <c r="AS222" s="211">
        <v>2.7834000000000001E-2</v>
      </c>
      <c r="AT222" s="160"/>
      <c r="AU222" s="160"/>
      <c r="AV222" s="160"/>
      <c r="AW222" s="160"/>
      <c r="AX222" s="160"/>
      <c r="AY222" s="160"/>
      <c r="AZ222" s="160"/>
    </row>
    <row r="223" spans="1:52" ht="11.65" customHeight="1" x14ac:dyDescent="0.35">
      <c r="A223" s="209" t="s">
        <v>1872</v>
      </c>
      <c r="B223" s="160"/>
      <c r="C223" s="160"/>
      <c r="D223" s="160"/>
      <c r="E223" s="160"/>
      <c r="F223" s="160"/>
      <c r="G223" s="160"/>
      <c r="H223" s="210">
        <v>763</v>
      </c>
      <c r="I223" s="160"/>
      <c r="J223" s="160"/>
      <c r="K223" s="160"/>
      <c r="L223" s="160"/>
      <c r="M223" s="160"/>
      <c r="N223" s="160"/>
      <c r="O223" s="160"/>
      <c r="P223" s="160"/>
      <c r="Q223" s="160"/>
      <c r="R223" s="160"/>
      <c r="S223" s="160"/>
      <c r="T223" s="160"/>
      <c r="U223" s="211">
        <v>4.96015E-3</v>
      </c>
      <c r="V223" s="160"/>
      <c r="W223" s="160"/>
      <c r="X223" s="160"/>
      <c r="Y223" s="160"/>
      <c r="Z223" s="160"/>
      <c r="AA223" s="160"/>
      <c r="AB223" s="160"/>
      <c r="AC223" s="160"/>
      <c r="AD223" s="160"/>
      <c r="AE223" s="160"/>
      <c r="AF223" s="212">
        <v>476793860.87</v>
      </c>
      <c r="AG223" s="160"/>
      <c r="AH223" s="160"/>
      <c r="AI223" s="160"/>
      <c r="AJ223" s="160"/>
      <c r="AK223" s="160"/>
      <c r="AL223" s="160"/>
      <c r="AM223" s="160"/>
      <c r="AN223" s="160"/>
      <c r="AO223" s="160"/>
      <c r="AP223" s="160"/>
      <c r="AQ223" s="160"/>
      <c r="AR223" s="160"/>
      <c r="AS223" s="211">
        <v>2.0337000000000001E-2</v>
      </c>
      <c r="AT223" s="160"/>
      <c r="AU223" s="160"/>
      <c r="AV223" s="160"/>
      <c r="AW223" s="160"/>
      <c r="AX223" s="160"/>
      <c r="AY223" s="160"/>
      <c r="AZ223" s="160"/>
    </row>
    <row r="224" spans="1:52" ht="11.5" customHeight="1" x14ac:dyDescent="0.35">
      <c r="A224" s="209" t="s">
        <v>1873</v>
      </c>
      <c r="B224" s="160"/>
      <c r="C224" s="160"/>
      <c r="D224" s="160"/>
      <c r="E224" s="160"/>
      <c r="F224" s="160"/>
      <c r="G224" s="160"/>
      <c r="H224" s="210">
        <v>603</v>
      </c>
      <c r="I224" s="160"/>
      <c r="J224" s="160"/>
      <c r="K224" s="160"/>
      <c r="L224" s="160"/>
      <c r="M224" s="160"/>
      <c r="N224" s="160"/>
      <c r="O224" s="160"/>
      <c r="P224" s="160"/>
      <c r="Q224" s="160"/>
      <c r="R224" s="160"/>
      <c r="S224" s="160"/>
      <c r="T224" s="160"/>
      <c r="U224" s="211">
        <v>3.9200099999999998E-3</v>
      </c>
      <c r="V224" s="160"/>
      <c r="W224" s="160"/>
      <c r="X224" s="160"/>
      <c r="Y224" s="160"/>
      <c r="Z224" s="160"/>
      <c r="AA224" s="160"/>
      <c r="AB224" s="160"/>
      <c r="AC224" s="160"/>
      <c r="AD224" s="160"/>
      <c r="AE224" s="160"/>
      <c r="AF224" s="212">
        <v>405533438.20999998</v>
      </c>
      <c r="AG224" s="160"/>
      <c r="AH224" s="160"/>
      <c r="AI224" s="160"/>
      <c r="AJ224" s="160"/>
      <c r="AK224" s="160"/>
      <c r="AL224" s="160"/>
      <c r="AM224" s="160"/>
      <c r="AN224" s="160"/>
      <c r="AO224" s="160"/>
      <c r="AP224" s="160"/>
      <c r="AQ224" s="160"/>
      <c r="AR224" s="160"/>
      <c r="AS224" s="211">
        <v>1.7297E-2</v>
      </c>
      <c r="AT224" s="160"/>
      <c r="AU224" s="160"/>
      <c r="AV224" s="160"/>
      <c r="AW224" s="160"/>
      <c r="AX224" s="160"/>
      <c r="AY224" s="160"/>
      <c r="AZ224" s="160"/>
    </row>
    <row r="225" spans="1:52" ht="11.5" customHeight="1" x14ac:dyDescent="0.35">
      <c r="A225" s="209" t="s">
        <v>1874</v>
      </c>
      <c r="B225" s="160"/>
      <c r="C225" s="160"/>
      <c r="D225" s="160"/>
      <c r="E225" s="160"/>
      <c r="F225" s="160"/>
      <c r="G225" s="160"/>
      <c r="H225" s="210">
        <v>448</v>
      </c>
      <c r="I225" s="160"/>
      <c r="J225" s="160"/>
      <c r="K225" s="160"/>
      <c r="L225" s="160"/>
      <c r="M225" s="160"/>
      <c r="N225" s="160"/>
      <c r="O225" s="160"/>
      <c r="P225" s="160"/>
      <c r="Q225" s="160"/>
      <c r="R225" s="160"/>
      <c r="S225" s="160"/>
      <c r="T225" s="160"/>
      <c r="U225" s="211">
        <v>2.91238E-3</v>
      </c>
      <c r="V225" s="160"/>
      <c r="W225" s="160"/>
      <c r="X225" s="160"/>
      <c r="Y225" s="160"/>
      <c r="Z225" s="160"/>
      <c r="AA225" s="160"/>
      <c r="AB225" s="160"/>
      <c r="AC225" s="160"/>
      <c r="AD225" s="160"/>
      <c r="AE225" s="160"/>
      <c r="AF225" s="212">
        <v>324596826.75999999</v>
      </c>
      <c r="AG225" s="160"/>
      <c r="AH225" s="160"/>
      <c r="AI225" s="160"/>
      <c r="AJ225" s="160"/>
      <c r="AK225" s="160"/>
      <c r="AL225" s="160"/>
      <c r="AM225" s="160"/>
      <c r="AN225" s="160"/>
      <c r="AO225" s="160"/>
      <c r="AP225" s="160"/>
      <c r="AQ225" s="160"/>
      <c r="AR225" s="160"/>
      <c r="AS225" s="211">
        <v>1.3845E-2</v>
      </c>
      <c r="AT225" s="160"/>
      <c r="AU225" s="160"/>
      <c r="AV225" s="160"/>
      <c r="AW225" s="160"/>
      <c r="AX225" s="160"/>
      <c r="AY225" s="160"/>
      <c r="AZ225" s="160"/>
    </row>
    <row r="226" spans="1:52" ht="11.65" customHeight="1" x14ac:dyDescent="0.35">
      <c r="A226" s="209" t="s">
        <v>1875</v>
      </c>
      <c r="B226" s="160"/>
      <c r="C226" s="160"/>
      <c r="D226" s="160"/>
      <c r="E226" s="160"/>
      <c r="F226" s="160"/>
      <c r="G226" s="160"/>
      <c r="H226" s="210">
        <v>373</v>
      </c>
      <c r="I226" s="160"/>
      <c r="J226" s="160"/>
      <c r="K226" s="160"/>
      <c r="L226" s="160"/>
      <c r="M226" s="160"/>
      <c r="N226" s="160"/>
      <c r="O226" s="160"/>
      <c r="P226" s="160"/>
      <c r="Q226" s="160"/>
      <c r="R226" s="160"/>
      <c r="S226" s="160"/>
      <c r="T226" s="160"/>
      <c r="U226" s="211">
        <v>2.4248199999999998E-3</v>
      </c>
      <c r="V226" s="160"/>
      <c r="W226" s="160"/>
      <c r="X226" s="160"/>
      <c r="Y226" s="160"/>
      <c r="Z226" s="160"/>
      <c r="AA226" s="160"/>
      <c r="AB226" s="160"/>
      <c r="AC226" s="160"/>
      <c r="AD226" s="160"/>
      <c r="AE226" s="160"/>
      <c r="AF226" s="212">
        <v>288852480.30000001</v>
      </c>
      <c r="AG226" s="160"/>
      <c r="AH226" s="160"/>
      <c r="AI226" s="160"/>
      <c r="AJ226" s="160"/>
      <c r="AK226" s="160"/>
      <c r="AL226" s="160"/>
      <c r="AM226" s="160"/>
      <c r="AN226" s="160"/>
      <c r="AO226" s="160"/>
      <c r="AP226" s="160"/>
      <c r="AQ226" s="160"/>
      <c r="AR226" s="160"/>
      <c r="AS226" s="211">
        <v>1.2319999999999999E-2</v>
      </c>
      <c r="AT226" s="160"/>
      <c r="AU226" s="160"/>
      <c r="AV226" s="160"/>
      <c r="AW226" s="160"/>
      <c r="AX226" s="160"/>
      <c r="AY226" s="160"/>
      <c r="AZ226" s="160"/>
    </row>
    <row r="227" spans="1:52" ht="11.5" customHeight="1" x14ac:dyDescent="0.35">
      <c r="A227" s="209" t="s">
        <v>1876</v>
      </c>
      <c r="B227" s="160"/>
      <c r="C227" s="160"/>
      <c r="D227" s="160"/>
      <c r="E227" s="160"/>
      <c r="F227" s="160"/>
      <c r="G227" s="160"/>
      <c r="H227" s="210">
        <v>297</v>
      </c>
      <c r="I227" s="160"/>
      <c r="J227" s="160"/>
      <c r="K227" s="160"/>
      <c r="L227" s="160"/>
      <c r="M227" s="160"/>
      <c r="N227" s="160"/>
      <c r="O227" s="160"/>
      <c r="P227" s="160"/>
      <c r="Q227" s="160"/>
      <c r="R227" s="160"/>
      <c r="S227" s="160"/>
      <c r="T227" s="160"/>
      <c r="U227" s="211">
        <v>1.93075E-3</v>
      </c>
      <c r="V227" s="160"/>
      <c r="W227" s="160"/>
      <c r="X227" s="160"/>
      <c r="Y227" s="160"/>
      <c r="Z227" s="160"/>
      <c r="AA227" s="160"/>
      <c r="AB227" s="160"/>
      <c r="AC227" s="160"/>
      <c r="AD227" s="160"/>
      <c r="AE227" s="160"/>
      <c r="AF227" s="212">
        <v>244717709.21000001</v>
      </c>
      <c r="AG227" s="160"/>
      <c r="AH227" s="160"/>
      <c r="AI227" s="160"/>
      <c r="AJ227" s="160"/>
      <c r="AK227" s="160"/>
      <c r="AL227" s="160"/>
      <c r="AM227" s="160"/>
      <c r="AN227" s="160"/>
      <c r="AO227" s="160"/>
      <c r="AP227" s="160"/>
      <c r="AQ227" s="160"/>
      <c r="AR227" s="160"/>
      <c r="AS227" s="211">
        <v>1.0437999999999999E-2</v>
      </c>
      <c r="AT227" s="160"/>
      <c r="AU227" s="160"/>
      <c r="AV227" s="160"/>
      <c r="AW227" s="160"/>
      <c r="AX227" s="160"/>
      <c r="AY227" s="160"/>
      <c r="AZ227" s="160"/>
    </row>
    <row r="228" spans="1:52" ht="11.65" customHeight="1" x14ac:dyDescent="0.35">
      <c r="A228" s="209" t="s">
        <v>1877</v>
      </c>
      <c r="B228" s="160"/>
      <c r="C228" s="160"/>
      <c r="D228" s="160"/>
      <c r="E228" s="160"/>
      <c r="F228" s="160"/>
      <c r="G228" s="160"/>
      <c r="H228" s="210">
        <v>224</v>
      </c>
      <c r="I228" s="160"/>
      <c r="J228" s="160"/>
      <c r="K228" s="160"/>
      <c r="L228" s="160"/>
      <c r="M228" s="160"/>
      <c r="N228" s="160"/>
      <c r="O228" s="160"/>
      <c r="P228" s="160"/>
      <c r="Q228" s="160"/>
      <c r="R228" s="160"/>
      <c r="S228" s="160"/>
      <c r="T228" s="160"/>
      <c r="U228" s="211">
        <v>1.45619E-3</v>
      </c>
      <c r="V228" s="160"/>
      <c r="W228" s="160"/>
      <c r="X228" s="160"/>
      <c r="Y228" s="160"/>
      <c r="Z228" s="160"/>
      <c r="AA228" s="160"/>
      <c r="AB228" s="160"/>
      <c r="AC228" s="160"/>
      <c r="AD228" s="160"/>
      <c r="AE228" s="160"/>
      <c r="AF228" s="212">
        <v>195810430.97</v>
      </c>
      <c r="AG228" s="160"/>
      <c r="AH228" s="160"/>
      <c r="AI228" s="160"/>
      <c r="AJ228" s="160"/>
      <c r="AK228" s="160"/>
      <c r="AL228" s="160"/>
      <c r="AM228" s="160"/>
      <c r="AN228" s="160"/>
      <c r="AO228" s="160"/>
      <c r="AP228" s="160"/>
      <c r="AQ228" s="160"/>
      <c r="AR228" s="160"/>
      <c r="AS228" s="211">
        <v>8.352E-3</v>
      </c>
      <c r="AT228" s="160"/>
      <c r="AU228" s="160"/>
      <c r="AV228" s="160"/>
      <c r="AW228" s="160"/>
      <c r="AX228" s="160"/>
      <c r="AY228" s="160"/>
      <c r="AZ228" s="160"/>
    </row>
    <row r="229" spans="1:52" ht="11.5" customHeight="1" x14ac:dyDescent="0.35">
      <c r="A229" s="209" t="s">
        <v>1878</v>
      </c>
      <c r="B229" s="160"/>
      <c r="C229" s="160"/>
      <c r="D229" s="160"/>
      <c r="E229" s="160"/>
      <c r="F229" s="160"/>
      <c r="G229" s="160"/>
      <c r="H229" s="210">
        <v>146</v>
      </c>
      <c r="I229" s="160"/>
      <c r="J229" s="160"/>
      <c r="K229" s="160"/>
      <c r="L229" s="160"/>
      <c r="M229" s="160"/>
      <c r="N229" s="160"/>
      <c r="O229" s="160"/>
      <c r="P229" s="160"/>
      <c r="Q229" s="160"/>
      <c r="R229" s="160"/>
      <c r="S229" s="160"/>
      <c r="T229" s="160"/>
      <c r="U229" s="211">
        <v>9.4912000000000002E-4</v>
      </c>
      <c r="V229" s="160"/>
      <c r="W229" s="160"/>
      <c r="X229" s="160"/>
      <c r="Y229" s="160"/>
      <c r="Z229" s="160"/>
      <c r="AA229" s="160"/>
      <c r="AB229" s="160"/>
      <c r="AC229" s="160"/>
      <c r="AD229" s="160"/>
      <c r="AE229" s="160"/>
      <c r="AF229" s="212">
        <v>134638669.09</v>
      </c>
      <c r="AG229" s="160"/>
      <c r="AH229" s="160"/>
      <c r="AI229" s="160"/>
      <c r="AJ229" s="160"/>
      <c r="AK229" s="160"/>
      <c r="AL229" s="160"/>
      <c r="AM229" s="160"/>
      <c r="AN229" s="160"/>
      <c r="AO229" s="160"/>
      <c r="AP229" s="160"/>
      <c r="AQ229" s="160"/>
      <c r="AR229" s="160"/>
      <c r="AS229" s="211">
        <v>5.7429999999999998E-3</v>
      </c>
      <c r="AT229" s="160"/>
      <c r="AU229" s="160"/>
      <c r="AV229" s="160"/>
      <c r="AW229" s="160"/>
      <c r="AX229" s="160"/>
      <c r="AY229" s="160"/>
      <c r="AZ229" s="160"/>
    </row>
    <row r="230" spans="1:52" ht="11.5" customHeight="1" x14ac:dyDescent="0.35">
      <c r="A230" s="209" t="s">
        <v>1879</v>
      </c>
      <c r="B230" s="160"/>
      <c r="C230" s="160"/>
      <c r="D230" s="160"/>
      <c r="E230" s="160"/>
      <c r="F230" s="160"/>
      <c r="G230" s="160"/>
      <c r="H230" s="210">
        <v>110</v>
      </c>
      <c r="I230" s="160"/>
      <c r="J230" s="160"/>
      <c r="K230" s="160"/>
      <c r="L230" s="160"/>
      <c r="M230" s="160"/>
      <c r="N230" s="160"/>
      <c r="O230" s="160"/>
      <c r="P230" s="160"/>
      <c r="Q230" s="160"/>
      <c r="R230" s="160"/>
      <c r="S230" s="160"/>
      <c r="T230" s="160"/>
      <c r="U230" s="211">
        <v>7.1509000000000004E-4</v>
      </c>
      <c r="V230" s="160"/>
      <c r="W230" s="160"/>
      <c r="X230" s="160"/>
      <c r="Y230" s="160"/>
      <c r="Z230" s="160"/>
      <c r="AA230" s="160"/>
      <c r="AB230" s="160"/>
      <c r="AC230" s="160"/>
      <c r="AD230" s="160"/>
      <c r="AE230" s="160"/>
      <c r="AF230" s="212">
        <v>107202250.12</v>
      </c>
      <c r="AG230" s="160"/>
      <c r="AH230" s="160"/>
      <c r="AI230" s="160"/>
      <c r="AJ230" s="160"/>
      <c r="AK230" s="160"/>
      <c r="AL230" s="160"/>
      <c r="AM230" s="160"/>
      <c r="AN230" s="160"/>
      <c r="AO230" s="160"/>
      <c r="AP230" s="160"/>
      <c r="AQ230" s="160"/>
      <c r="AR230" s="160"/>
      <c r="AS230" s="211">
        <v>4.5729999999999998E-3</v>
      </c>
      <c r="AT230" s="160"/>
      <c r="AU230" s="160"/>
      <c r="AV230" s="160"/>
      <c r="AW230" s="160"/>
      <c r="AX230" s="160"/>
      <c r="AY230" s="160"/>
      <c r="AZ230" s="160"/>
    </row>
    <row r="231" spans="1:52" ht="11.65" customHeight="1" thickBot="1" x14ac:dyDescent="0.4">
      <c r="A231" s="209" t="s">
        <v>1645</v>
      </c>
      <c r="B231" s="160"/>
      <c r="C231" s="160"/>
      <c r="D231" s="160"/>
      <c r="E231" s="160"/>
      <c r="F231" s="160"/>
      <c r="G231" s="160"/>
      <c r="H231" s="210">
        <v>346</v>
      </c>
      <c r="I231" s="160"/>
      <c r="J231" s="160"/>
      <c r="K231" s="160"/>
      <c r="L231" s="160"/>
      <c r="M231" s="160"/>
      <c r="N231" s="160"/>
      <c r="O231" s="160"/>
      <c r="P231" s="160"/>
      <c r="Q231" s="160"/>
      <c r="R231" s="160"/>
      <c r="S231" s="160"/>
      <c r="T231" s="160"/>
      <c r="U231" s="211">
        <v>2.2492900000000001E-3</v>
      </c>
      <c r="V231" s="160"/>
      <c r="W231" s="160"/>
      <c r="X231" s="160"/>
      <c r="Y231" s="160"/>
      <c r="Z231" s="160"/>
      <c r="AA231" s="160"/>
      <c r="AB231" s="160"/>
      <c r="AC231" s="160"/>
      <c r="AD231" s="160"/>
      <c r="AE231" s="160"/>
      <c r="AF231" s="212">
        <v>421594737.00999999</v>
      </c>
      <c r="AG231" s="160"/>
      <c r="AH231" s="160"/>
      <c r="AI231" s="160"/>
      <c r="AJ231" s="160"/>
      <c r="AK231" s="160"/>
      <c r="AL231" s="160"/>
      <c r="AM231" s="160"/>
      <c r="AN231" s="160"/>
      <c r="AO231" s="160"/>
      <c r="AP231" s="160"/>
      <c r="AQ231" s="160"/>
      <c r="AR231" s="160"/>
      <c r="AS231" s="211">
        <v>1.7982000000000001E-2</v>
      </c>
      <c r="AT231" s="160"/>
      <c r="AU231" s="160"/>
      <c r="AV231" s="160"/>
      <c r="AW231" s="160"/>
      <c r="AX231" s="160"/>
      <c r="AY231" s="160"/>
      <c r="AZ231" s="160"/>
    </row>
    <row r="232" spans="1:52" ht="11.5" customHeight="1" thickTop="1" x14ac:dyDescent="0.35">
      <c r="A232" s="213" t="s">
        <v>87</v>
      </c>
      <c r="B232" s="160"/>
      <c r="C232" s="160"/>
      <c r="D232" s="160"/>
      <c r="E232" s="160"/>
      <c r="F232" s="160"/>
      <c r="G232" s="160"/>
      <c r="H232" s="214">
        <v>153826</v>
      </c>
      <c r="I232" s="215"/>
      <c r="J232" s="215"/>
      <c r="K232" s="215"/>
      <c r="L232" s="215"/>
      <c r="M232" s="215"/>
      <c r="N232" s="215"/>
      <c r="O232" s="215"/>
      <c r="P232" s="215"/>
      <c r="Q232" s="215"/>
      <c r="R232" s="215"/>
      <c r="S232" s="215"/>
      <c r="T232" s="215"/>
      <c r="U232" s="216">
        <v>0.99999998000000001</v>
      </c>
      <c r="V232" s="215"/>
      <c r="W232" s="215"/>
      <c r="X232" s="215"/>
      <c r="Y232" s="215"/>
      <c r="Z232" s="215"/>
      <c r="AA232" s="215"/>
      <c r="AB232" s="215"/>
      <c r="AC232" s="215"/>
      <c r="AD232" s="215"/>
      <c r="AE232" s="215"/>
      <c r="AF232" s="217">
        <v>23444971193.439999</v>
      </c>
      <c r="AG232" s="215"/>
      <c r="AH232" s="215"/>
      <c r="AI232" s="215"/>
      <c r="AJ232" s="215"/>
      <c r="AK232" s="215"/>
      <c r="AL232" s="215"/>
      <c r="AM232" s="215"/>
      <c r="AN232" s="215"/>
      <c r="AO232" s="215"/>
      <c r="AP232" s="215"/>
      <c r="AQ232" s="215"/>
      <c r="AR232" s="215"/>
      <c r="AS232" s="216">
        <v>1</v>
      </c>
      <c r="AT232" s="215"/>
      <c r="AU232" s="215"/>
      <c r="AV232" s="215"/>
      <c r="AW232" s="215"/>
      <c r="AX232" s="215"/>
      <c r="AY232" s="215"/>
      <c r="AZ232" s="215"/>
    </row>
    <row r="233" spans="1:52" ht="11.65" customHeight="1" x14ac:dyDescent="0.35">
      <c r="A233" s="209" t="s">
        <v>1129</v>
      </c>
      <c r="B233" s="160"/>
      <c r="C233" s="160"/>
      <c r="D233" s="160"/>
      <c r="E233" s="160"/>
      <c r="F233" s="160"/>
      <c r="G233" s="160"/>
      <c r="H233" s="218" t="s">
        <v>1129</v>
      </c>
      <c r="I233" s="160"/>
      <c r="J233" s="160"/>
      <c r="K233" s="160"/>
      <c r="L233" s="160"/>
      <c r="M233" s="160"/>
      <c r="N233" s="160"/>
      <c r="O233" s="160"/>
      <c r="P233" s="160"/>
      <c r="Q233" s="160"/>
      <c r="R233" s="160"/>
      <c r="S233" s="160"/>
      <c r="T233" s="160"/>
      <c r="U233" s="218" t="s">
        <v>1129</v>
      </c>
      <c r="V233" s="160"/>
      <c r="W233" s="160"/>
      <c r="X233" s="160"/>
      <c r="Y233" s="160"/>
      <c r="Z233" s="160"/>
      <c r="AA233" s="160"/>
      <c r="AB233" s="160"/>
      <c r="AC233" s="160"/>
      <c r="AD233" s="160"/>
      <c r="AE233" s="160"/>
      <c r="AF233" s="218" t="s">
        <v>1129</v>
      </c>
      <c r="AG233" s="160"/>
      <c r="AH233" s="160"/>
      <c r="AI233" s="160"/>
      <c r="AJ233" s="160"/>
      <c r="AK233" s="160"/>
      <c r="AL233" s="160"/>
      <c r="AM233" s="160"/>
      <c r="AN233" s="160"/>
      <c r="AO233" s="160"/>
      <c r="AP233" s="160"/>
      <c r="AQ233" s="160"/>
      <c r="AR233" s="160"/>
      <c r="AS233" s="218" t="s">
        <v>1129</v>
      </c>
      <c r="AT233" s="160"/>
      <c r="AU233" s="160"/>
      <c r="AV233" s="160"/>
      <c r="AW233" s="160"/>
      <c r="AX233" s="160"/>
      <c r="AY233" s="160"/>
      <c r="AZ233" s="160"/>
    </row>
    <row r="234" spans="1:52" ht="14.5" customHeight="1" x14ac:dyDescent="0.35">
      <c r="A234" s="208" t="s">
        <v>1880</v>
      </c>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row>
    <row r="235" spans="1:52" ht="18" customHeight="1" x14ac:dyDescent="0.35">
      <c r="A235" s="204" t="s">
        <v>1881</v>
      </c>
      <c r="B235" s="160"/>
      <c r="C235" s="160"/>
      <c r="D235" s="160"/>
      <c r="E235" s="160"/>
      <c r="F235" s="160"/>
      <c r="G235" s="160"/>
      <c r="H235" s="205" t="s">
        <v>581</v>
      </c>
      <c r="I235" s="160"/>
      <c r="J235" s="160"/>
      <c r="K235" s="160"/>
      <c r="L235" s="160"/>
      <c r="M235" s="160"/>
      <c r="N235" s="160"/>
      <c r="O235" s="160"/>
      <c r="P235" s="160"/>
      <c r="Q235" s="160"/>
      <c r="R235" s="160"/>
      <c r="S235" s="160"/>
      <c r="T235" s="160"/>
      <c r="U235" s="205" t="s">
        <v>1822</v>
      </c>
      <c r="V235" s="160"/>
      <c r="W235" s="160"/>
      <c r="X235" s="160"/>
      <c r="Y235" s="160"/>
      <c r="Z235" s="160"/>
      <c r="AA235" s="160"/>
      <c r="AB235" s="160"/>
      <c r="AC235" s="160"/>
      <c r="AD235" s="160"/>
      <c r="AE235" s="160"/>
      <c r="AF235" s="205" t="s">
        <v>1823</v>
      </c>
      <c r="AG235" s="160"/>
      <c r="AH235" s="160"/>
      <c r="AI235" s="160"/>
      <c r="AJ235" s="160"/>
      <c r="AK235" s="160"/>
      <c r="AL235" s="160"/>
      <c r="AM235" s="160"/>
      <c r="AN235" s="160"/>
      <c r="AO235" s="160"/>
      <c r="AP235" s="160"/>
      <c r="AQ235" s="160"/>
      <c r="AR235" s="160"/>
      <c r="AS235" s="205" t="s">
        <v>1822</v>
      </c>
      <c r="AT235" s="160"/>
      <c r="AU235" s="160"/>
      <c r="AV235" s="160"/>
      <c r="AW235" s="160"/>
      <c r="AX235" s="160"/>
      <c r="AY235" s="160"/>
      <c r="AZ235" s="160"/>
    </row>
    <row r="236" spans="1:52" ht="11.5" customHeight="1" x14ac:dyDescent="0.35">
      <c r="A236" s="209" t="s">
        <v>1882</v>
      </c>
      <c r="B236" s="160"/>
      <c r="C236" s="160"/>
      <c r="D236" s="160"/>
      <c r="E236" s="160"/>
      <c r="F236" s="160"/>
      <c r="G236" s="160"/>
      <c r="H236" s="210">
        <v>15579</v>
      </c>
      <c r="I236" s="160"/>
      <c r="J236" s="160"/>
      <c r="K236" s="160"/>
      <c r="L236" s="160"/>
      <c r="M236" s="160"/>
      <c r="N236" s="160"/>
      <c r="O236" s="160"/>
      <c r="P236" s="160"/>
      <c r="Q236" s="160"/>
      <c r="R236" s="160"/>
      <c r="S236" s="160"/>
      <c r="T236" s="160"/>
      <c r="U236" s="211">
        <v>0.10127677</v>
      </c>
      <c r="V236" s="160"/>
      <c r="W236" s="160"/>
      <c r="X236" s="160"/>
      <c r="Y236" s="160"/>
      <c r="Z236" s="160"/>
      <c r="AA236" s="160"/>
      <c r="AB236" s="160"/>
      <c r="AC236" s="160"/>
      <c r="AD236" s="160"/>
      <c r="AE236" s="160"/>
      <c r="AF236" s="212">
        <v>1973941793.8299999</v>
      </c>
      <c r="AG236" s="160"/>
      <c r="AH236" s="160"/>
      <c r="AI236" s="160"/>
      <c r="AJ236" s="160"/>
      <c r="AK236" s="160"/>
      <c r="AL236" s="160"/>
      <c r="AM236" s="160"/>
      <c r="AN236" s="160"/>
      <c r="AO236" s="160"/>
      <c r="AP236" s="160"/>
      <c r="AQ236" s="160"/>
      <c r="AR236" s="160"/>
      <c r="AS236" s="211">
        <v>8.4195000000000006E-2</v>
      </c>
      <c r="AT236" s="160"/>
      <c r="AU236" s="160"/>
      <c r="AV236" s="160"/>
      <c r="AW236" s="160"/>
      <c r="AX236" s="160"/>
      <c r="AY236" s="160"/>
      <c r="AZ236" s="160"/>
    </row>
    <row r="237" spans="1:52" ht="11.5" customHeight="1" x14ac:dyDescent="0.35">
      <c r="A237" s="209" t="s">
        <v>1883</v>
      </c>
      <c r="B237" s="160"/>
      <c r="C237" s="160"/>
      <c r="D237" s="160"/>
      <c r="E237" s="160"/>
      <c r="F237" s="160"/>
      <c r="G237" s="160"/>
      <c r="H237" s="210">
        <v>20606</v>
      </c>
      <c r="I237" s="160"/>
      <c r="J237" s="160"/>
      <c r="K237" s="160"/>
      <c r="L237" s="160"/>
      <c r="M237" s="160"/>
      <c r="N237" s="160"/>
      <c r="O237" s="160"/>
      <c r="P237" s="160"/>
      <c r="Q237" s="160"/>
      <c r="R237" s="160"/>
      <c r="S237" s="160"/>
      <c r="T237" s="160"/>
      <c r="U237" s="211">
        <v>0.13395655000000001</v>
      </c>
      <c r="V237" s="160"/>
      <c r="W237" s="160"/>
      <c r="X237" s="160"/>
      <c r="Y237" s="160"/>
      <c r="Z237" s="160"/>
      <c r="AA237" s="160"/>
      <c r="AB237" s="160"/>
      <c r="AC237" s="160"/>
      <c r="AD237" s="160"/>
      <c r="AE237" s="160"/>
      <c r="AF237" s="212">
        <v>2575815973.6199999</v>
      </c>
      <c r="AG237" s="160"/>
      <c r="AH237" s="160"/>
      <c r="AI237" s="160"/>
      <c r="AJ237" s="160"/>
      <c r="AK237" s="160"/>
      <c r="AL237" s="160"/>
      <c r="AM237" s="160"/>
      <c r="AN237" s="160"/>
      <c r="AO237" s="160"/>
      <c r="AP237" s="160"/>
      <c r="AQ237" s="160"/>
      <c r="AR237" s="160"/>
      <c r="AS237" s="211">
        <v>0.10986600000000001</v>
      </c>
      <c r="AT237" s="160"/>
      <c r="AU237" s="160"/>
      <c r="AV237" s="160"/>
      <c r="AW237" s="160"/>
      <c r="AX237" s="160"/>
      <c r="AY237" s="160"/>
      <c r="AZ237" s="160"/>
    </row>
    <row r="238" spans="1:52" ht="11.65" customHeight="1" x14ac:dyDescent="0.35">
      <c r="A238" s="209" t="s">
        <v>1884</v>
      </c>
      <c r="B238" s="160"/>
      <c r="C238" s="160"/>
      <c r="D238" s="160"/>
      <c r="E238" s="160"/>
      <c r="F238" s="160"/>
      <c r="G238" s="160"/>
      <c r="H238" s="210">
        <v>52760</v>
      </c>
      <c r="I238" s="160"/>
      <c r="J238" s="160"/>
      <c r="K238" s="160"/>
      <c r="L238" s="160"/>
      <c r="M238" s="160"/>
      <c r="N238" s="160"/>
      <c r="O238" s="160"/>
      <c r="P238" s="160"/>
      <c r="Q238" s="160"/>
      <c r="R238" s="160"/>
      <c r="S238" s="160"/>
      <c r="T238" s="160"/>
      <c r="U238" s="211">
        <v>0.34298493000000002</v>
      </c>
      <c r="V238" s="160"/>
      <c r="W238" s="160"/>
      <c r="X238" s="160"/>
      <c r="Y238" s="160"/>
      <c r="Z238" s="160"/>
      <c r="AA238" s="160"/>
      <c r="AB238" s="160"/>
      <c r="AC238" s="160"/>
      <c r="AD238" s="160"/>
      <c r="AE238" s="160"/>
      <c r="AF238" s="212">
        <v>8023633068.8699999</v>
      </c>
      <c r="AG238" s="160"/>
      <c r="AH238" s="160"/>
      <c r="AI238" s="160"/>
      <c r="AJ238" s="160"/>
      <c r="AK238" s="160"/>
      <c r="AL238" s="160"/>
      <c r="AM238" s="160"/>
      <c r="AN238" s="160"/>
      <c r="AO238" s="160"/>
      <c r="AP238" s="160"/>
      <c r="AQ238" s="160"/>
      <c r="AR238" s="160"/>
      <c r="AS238" s="211">
        <v>0.34223300000000001</v>
      </c>
      <c r="AT238" s="160"/>
      <c r="AU238" s="160"/>
      <c r="AV238" s="160"/>
      <c r="AW238" s="160"/>
      <c r="AX238" s="160"/>
      <c r="AY238" s="160"/>
      <c r="AZ238" s="160"/>
    </row>
    <row r="239" spans="1:52" ht="11.5" customHeight="1" x14ac:dyDescent="0.35">
      <c r="A239" s="209" t="s">
        <v>1885</v>
      </c>
      <c r="B239" s="160"/>
      <c r="C239" s="160"/>
      <c r="D239" s="160"/>
      <c r="E239" s="160"/>
      <c r="F239" s="160"/>
      <c r="G239" s="160"/>
      <c r="H239" s="210">
        <v>46631</v>
      </c>
      <c r="I239" s="160"/>
      <c r="J239" s="160"/>
      <c r="K239" s="160"/>
      <c r="L239" s="160"/>
      <c r="M239" s="160"/>
      <c r="N239" s="160"/>
      <c r="O239" s="160"/>
      <c r="P239" s="160"/>
      <c r="Q239" s="160"/>
      <c r="R239" s="160"/>
      <c r="S239" s="160"/>
      <c r="T239" s="160"/>
      <c r="U239" s="211">
        <v>0.30314120999999999</v>
      </c>
      <c r="V239" s="160"/>
      <c r="W239" s="160"/>
      <c r="X239" s="160"/>
      <c r="Y239" s="160"/>
      <c r="Z239" s="160"/>
      <c r="AA239" s="160"/>
      <c r="AB239" s="160"/>
      <c r="AC239" s="160"/>
      <c r="AD239" s="160"/>
      <c r="AE239" s="160"/>
      <c r="AF239" s="212">
        <v>8074898437.1199999</v>
      </c>
      <c r="AG239" s="160"/>
      <c r="AH239" s="160"/>
      <c r="AI239" s="160"/>
      <c r="AJ239" s="160"/>
      <c r="AK239" s="160"/>
      <c r="AL239" s="160"/>
      <c r="AM239" s="160"/>
      <c r="AN239" s="160"/>
      <c r="AO239" s="160"/>
      <c r="AP239" s="160"/>
      <c r="AQ239" s="160"/>
      <c r="AR239" s="160"/>
      <c r="AS239" s="211">
        <v>0.34441899999999998</v>
      </c>
      <c r="AT239" s="160"/>
      <c r="AU239" s="160"/>
      <c r="AV239" s="160"/>
      <c r="AW239" s="160"/>
      <c r="AX239" s="160"/>
      <c r="AY239" s="160"/>
      <c r="AZ239" s="160"/>
    </row>
    <row r="240" spans="1:52" ht="11.65" customHeight="1" x14ac:dyDescent="0.35">
      <c r="A240" s="209" t="s">
        <v>1886</v>
      </c>
      <c r="B240" s="160"/>
      <c r="C240" s="160"/>
      <c r="D240" s="160"/>
      <c r="E240" s="160"/>
      <c r="F240" s="160"/>
      <c r="G240" s="160"/>
      <c r="H240" s="210">
        <v>13470</v>
      </c>
      <c r="I240" s="160"/>
      <c r="J240" s="160"/>
      <c r="K240" s="160"/>
      <c r="L240" s="160"/>
      <c r="M240" s="160"/>
      <c r="N240" s="160"/>
      <c r="O240" s="160"/>
      <c r="P240" s="160"/>
      <c r="Q240" s="160"/>
      <c r="R240" s="160"/>
      <c r="S240" s="160"/>
      <c r="T240" s="160"/>
      <c r="U240" s="211">
        <v>8.7566469999999993E-2</v>
      </c>
      <c r="V240" s="160"/>
      <c r="W240" s="160"/>
      <c r="X240" s="160"/>
      <c r="Y240" s="160"/>
      <c r="Z240" s="160"/>
      <c r="AA240" s="160"/>
      <c r="AB240" s="160"/>
      <c r="AC240" s="160"/>
      <c r="AD240" s="160"/>
      <c r="AE240" s="160"/>
      <c r="AF240" s="212">
        <v>2130671348.8800001</v>
      </c>
      <c r="AG240" s="160"/>
      <c r="AH240" s="160"/>
      <c r="AI240" s="160"/>
      <c r="AJ240" s="160"/>
      <c r="AK240" s="160"/>
      <c r="AL240" s="160"/>
      <c r="AM240" s="160"/>
      <c r="AN240" s="160"/>
      <c r="AO240" s="160"/>
      <c r="AP240" s="160"/>
      <c r="AQ240" s="160"/>
      <c r="AR240" s="160"/>
      <c r="AS240" s="211">
        <v>9.0880000000000002E-2</v>
      </c>
      <c r="AT240" s="160"/>
      <c r="AU240" s="160"/>
      <c r="AV240" s="160"/>
      <c r="AW240" s="160"/>
      <c r="AX240" s="160"/>
      <c r="AY240" s="160"/>
      <c r="AZ240" s="160"/>
    </row>
    <row r="241" spans="1:52" ht="11.5" customHeight="1" x14ac:dyDescent="0.35">
      <c r="A241" s="209" t="s">
        <v>1887</v>
      </c>
      <c r="B241" s="160"/>
      <c r="C241" s="160"/>
      <c r="D241" s="160"/>
      <c r="E241" s="160"/>
      <c r="F241" s="160"/>
      <c r="G241" s="160"/>
      <c r="H241" s="210">
        <v>4413</v>
      </c>
      <c r="I241" s="160"/>
      <c r="J241" s="160"/>
      <c r="K241" s="160"/>
      <c r="L241" s="160"/>
      <c r="M241" s="160"/>
      <c r="N241" s="160"/>
      <c r="O241" s="160"/>
      <c r="P241" s="160"/>
      <c r="Q241" s="160"/>
      <c r="R241" s="160"/>
      <c r="S241" s="160"/>
      <c r="T241" s="160"/>
      <c r="U241" s="211">
        <v>2.868826E-2</v>
      </c>
      <c r="V241" s="160"/>
      <c r="W241" s="160"/>
      <c r="X241" s="160"/>
      <c r="Y241" s="160"/>
      <c r="Z241" s="160"/>
      <c r="AA241" s="160"/>
      <c r="AB241" s="160"/>
      <c r="AC241" s="160"/>
      <c r="AD241" s="160"/>
      <c r="AE241" s="160"/>
      <c r="AF241" s="212">
        <v>618218647.72000003</v>
      </c>
      <c r="AG241" s="160"/>
      <c r="AH241" s="160"/>
      <c r="AI241" s="160"/>
      <c r="AJ241" s="160"/>
      <c r="AK241" s="160"/>
      <c r="AL241" s="160"/>
      <c r="AM241" s="160"/>
      <c r="AN241" s="160"/>
      <c r="AO241" s="160"/>
      <c r="AP241" s="160"/>
      <c r="AQ241" s="160"/>
      <c r="AR241" s="160"/>
      <c r="AS241" s="211">
        <v>2.6369E-2</v>
      </c>
      <c r="AT241" s="160"/>
      <c r="AU241" s="160"/>
      <c r="AV241" s="160"/>
      <c r="AW241" s="160"/>
      <c r="AX241" s="160"/>
      <c r="AY241" s="160"/>
      <c r="AZ241" s="160"/>
    </row>
    <row r="242" spans="1:52" ht="11.5" customHeight="1" x14ac:dyDescent="0.35">
      <c r="A242" s="209" t="s">
        <v>1888</v>
      </c>
      <c r="B242" s="160"/>
      <c r="C242" s="160"/>
      <c r="D242" s="160"/>
      <c r="E242" s="160"/>
      <c r="F242" s="160"/>
      <c r="G242" s="160"/>
      <c r="H242" s="210">
        <v>259</v>
      </c>
      <c r="I242" s="160"/>
      <c r="J242" s="160"/>
      <c r="K242" s="160"/>
      <c r="L242" s="160"/>
      <c r="M242" s="160"/>
      <c r="N242" s="160"/>
      <c r="O242" s="160"/>
      <c r="P242" s="160"/>
      <c r="Q242" s="160"/>
      <c r="R242" s="160"/>
      <c r="S242" s="160"/>
      <c r="T242" s="160"/>
      <c r="U242" s="211">
        <v>1.6837200000000001E-3</v>
      </c>
      <c r="V242" s="160"/>
      <c r="W242" s="160"/>
      <c r="X242" s="160"/>
      <c r="Y242" s="160"/>
      <c r="Z242" s="160"/>
      <c r="AA242" s="160"/>
      <c r="AB242" s="160"/>
      <c r="AC242" s="160"/>
      <c r="AD242" s="160"/>
      <c r="AE242" s="160"/>
      <c r="AF242" s="212">
        <v>33078566.079999998</v>
      </c>
      <c r="AG242" s="160"/>
      <c r="AH242" s="160"/>
      <c r="AI242" s="160"/>
      <c r="AJ242" s="160"/>
      <c r="AK242" s="160"/>
      <c r="AL242" s="160"/>
      <c r="AM242" s="160"/>
      <c r="AN242" s="160"/>
      <c r="AO242" s="160"/>
      <c r="AP242" s="160"/>
      <c r="AQ242" s="160"/>
      <c r="AR242" s="160"/>
      <c r="AS242" s="211">
        <v>1.4109999999999999E-3</v>
      </c>
      <c r="AT242" s="160"/>
      <c r="AU242" s="160"/>
      <c r="AV242" s="160"/>
      <c r="AW242" s="160"/>
      <c r="AX242" s="160"/>
      <c r="AY242" s="160"/>
      <c r="AZ242" s="160"/>
    </row>
    <row r="243" spans="1:52" ht="11.65" customHeight="1" x14ac:dyDescent="0.35">
      <c r="A243" s="209" t="s">
        <v>1889</v>
      </c>
      <c r="B243" s="160"/>
      <c r="C243" s="160"/>
      <c r="D243" s="160"/>
      <c r="E243" s="160"/>
      <c r="F243" s="160"/>
      <c r="G243" s="160"/>
      <c r="H243" s="210">
        <v>66</v>
      </c>
      <c r="I243" s="160"/>
      <c r="J243" s="160"/>
      <c r="K243" s="160"/>
      <c r="L243" s="160"/>
      <c r="M243" s="160"/>
      <c r="N243" s="160"/>
      <c r="O243" s="160"/>
      <c r="P243" s="160"/>
      <c r="Q243" s="160"/>
      <c r="R243" s="160"/>
      <c r="S243" s="160"/>
      <c r="T243" s="160"/>
      <c r="U243" s="211">
        <v>4.2905999999999999E-4</v>
      </c>
      <c r="V243" s="160"/>
      <c r="W243" s="160"/>
      <c r="X243" s="160"/>
      <c r="Y243" s="160"/>
      <c r="Z243" s="160"/>
      <c r="AA243" s="160"/>
      <c r="AB243" s="160"/>
      <c r="AC243" s="160"/>
      <c r="AD243" s="160"/>
      <c r="AE243" s="160"/>
      <c r="AF243" s="212">
        <v>7994940.9800000004</v>
      </c>
      <c r="AG243" s="160"/>
      <c r="AH243" s="160"/>
      <c r="AI243" s="160"/>
      <c r="AJ243" s="160"/>
      <c r="AK243" s="160"/>
      <c r="AL243" s="160"/>
      <c r="AM243" s="160"/>
      <c r="AN243" s="160"/>
      <c r="AO243" s="160"/>
      <c r="AP243" s="160"/>
      <c r="AQ243" s="160"/>
      <c r="AR243" s="160"/>
      <c r="AS243" s="211">
        <v>3.4099999999999999E-4</v>
      </c>
      <c r="AT243" s="160"/>
      <c r="AU243" s="160"/>
      <c r="AV243" s="160"/>
      <c r="AW243" s="160"/>
      <c r="AX243" s="160"/>
      <c r="AY243" s="160"/>
      <c r="AZ243" s="160"/>
    </row>
    <row r="244" spans="1:52" ht="11.5" customHeight="1" thickBot="1" x14ac:dyDescent="0.4">
      <c r="A244" s="209" t="s">
        <v>1890</v>
      </c>
      <c r="B244" s="160"/>
      <c r="C244" s="160"/>
      <c r="D244" s="160"/>
      <c r="E244" s="160"/>
      <c r="F244" s="160"/>
      <c r="G244" s="160"/>
      <c r="H244" s="210">
        <v>42</v>
      </c>
      <c r="I244" s="160"/>
      <c r="J244" s="160"/>
      <c r="K244" s="160"/>
      <c r="L244" s="160"/>
      <c r="M244" s="160"/>
      <c r="N244" s="160"/>
      <c r="O244" s="160"/>
      <c r="P244" s="160"/>
      <c r="Q244" s="160"/>
      <c r="R244" s="160"/>
      <c r="S244" s="160"/>
      <c r="T244" s="160"/>
      <c r="U244" s="211">
        <v>2.7304E-4</v>
      </c>
      <c r="V244" s="160"/>
      <c r="W244" s="160"/>
      <c r="X244" s="160"/>
      <c r="Y244" s="160"/>
      <c r="Z244" s="160"/>
      <c r="AA244" s="160"/>
      <c r="AB244" s="160"/>
      <c r="AC244" s="160"/>
      <c r="AD244" s="160"/>
      <c r="AE244" s="160"/>
      <c r="AF244" s="212">
        <v>6718416.3399999999</v>
      </c>
      <c r="AG244" s="160"/>
      <c r="AH244" s="160"/>
      <c r="AI244" s="160"/>
      <c r="AJ244" s="160"/>
      <c r="AK244" s="160"/>
      <c r="AL244" s="160"/>
      <c r="AM244" s="160"/>
      <c r="AN244" s="160"/>
      <c r="AO244" s="160"/>
      <c r="AP244" s="160"/>
      <c r="AQ244" s="160"/>
      <c r="AR244" s="160"/>
      <c r="AS244" s="211">
        <v>2.8699999999999998E-4</v>
      </c>
      <c r="AT244" s="160"/>
      <c r="AU244" s="160"/>
      <c r="AV244" s="160"/>
      <c r="AW244" s="160"/>
      <c r="AX244" s="160"/>
      <c r="AY244" s="160"/>
      <c r="AZ244" s="160"/>
    </row>
    <row r="245" spans="1:52" ht="11.65" customHeight="1" thickTop="1" x14ac:dyDescent="0.35">
      <c r="A245" s="213" t="s">
        <v>87</v>
      </c>
      <c r="B245" s="160"/>
      <c r="C245" s="160"/>
      <c r="D245" s="160"/>
      <c r="E245" s="160"/>
      <c r="F245" s="160"/>
      <c r="G245" s="160"/>
      <c r="H245" s="214">
        <v>153826</v>
      </c>
      <c r="I245" s="215"/>
      <c r="J245" s="215"/>
      <c r="K245" s="215"/>
      <c r="L245" s="215"/>
      <c r="M245" s="215"/>
      <c r="N245" s="215"/>
      <c r="O245" s="215"/>
      <c r="P245" s="215"/>
      <c r="Q245" s="215"/>
      <c r="R245" s="215"/>
      <c r="S245" s="215"/>
      <c r="T245" s="215"/>
      <c r="U245" s="216">
        <v>1.0000000099999999</v>
      </c>
      <c r="V245" s="215"/>
      <c r="W245" s="215"/>
      <c r="X245" s="215"/>
      <c r="Y245" s="215"/>
      <c r="Z245" s="215"/>
      <c r="AA245" s="215"/>
      <c r="AB245" s="215"/>
      <c r="AC245" s="215"/>
      <c r="AD245" s="215"/>
      <c r="AE245" s="215"/>
      <c r="AF245" s="217">
        <v>23444971193.439999</v>
      </c>
      <c r="AG245" s="215"/>
      <c r="AH245" s="215"/>
      <c r="AI245" s="215"/>
      <c r="AJ245" s="215"/>
      <c r="AK245" s="215"/>
      <c r="AL245" s="215"/>
      <c r="AM245" s="215"/>
      <c r="AN245" s="215"/>
      <c r="AO245" s="215"/>
      <c r="AP245" s="215"/>
      <c r="AQ245" s="215"/>
      <c r="AR245" s="215"/>
      <c r="AS245" s="216">
        <v>1.0000009999999999</v>
      </c>
      <c r="AT245" s="215"/>
      <c r="AU245" s="215"/>
      <c r="AV245" s="215"/>
      <c r="AW245" s="215"/>
      <c r="AX245" s="215"/>
      <c r="AY245" s="215"/>
      <c r="AZ245" s="215"/>
    </row>
    <row r="246" spans="1:52" ht="11.5" customHeight="1" x14ac:dyDescent="0.35">
      <c r="A246" s="209" t="s">
        <v>1129</v>
      </c>
      <c r="B246" s="160"/>
      <c r="C246" s="160"/>
      <c r="D246" s="160"/>
      <c r="E246" s="160"/>
      <c r="F246" s="160"/>
      <c r="G246" s="160"/>
      <c r="H246" s="218" t="s">
        <v>1129</v>
      </c>
      <c r="I246" s="160"/>
      <c r="J246" s="160"/>
      <c r="K246" s="160"/>
      <c r="L246" s="160"/>
      <c r="M246" s="160"/>
      <c r="N246" s="160"/>
      <c r="O246" s="160"/>
      <c r="P246" s="160"/>
      <c r="Q246" s="160"/>
      <c r="R246" s="160"/>
      <c r="S246" s="160"/>
      <c r="T246" s="160"/>
      <c r="U246" s="218" t="s">
        <v>1129</v>
      </c>
      <c r="V246" s="160"/>
      <c r="W246" s="160"/>
      <c r="X246" s="160"/>
      <c r="Y246" s="160"/>
      <c r="Z246" s="160"/>
      <c r="AA246" s="160"/>
      <c r="AB246" s="160"/>
      <c r="AC246" s="160"/>
      <c r="AD246" s="160"/>
      <c r="AE246" s="160"/>
      <c r="AF246" s="218" t="s">
        <v>1129</v>
      </c>
      <c r="AG246" s="160"/>
      <c r="AH246" s="160"/>
      <c r="AI246" s="160"/>
      <c r="AJ246" s="160"/>
      <c r="AK246" s="160"/>
      <c r="AL246" s="160"/>
      <c r="AM246" s="160"/>
      <c r="AN246" s="160"/>
      <c r="AO246" s="160"/>
      <c r="AP246" s="160"/>
      <c r="AQ246" s="160"/>
      <c r="AR246" s="160"/>
      <c r="AS246" s="218" t="s">
        <v>1129</v>
      </c>
      <c r="AT246" s="160"/>
      <c r="AU246" s="160"/>
      <c r="AV246" s="160"/>
      <c r="AW246" s="160"/>
      <c r="AX246" s="160"/>
      <c r="AY246" s="160"/>
      <c r="AZ246" s="160"/>
    </row>
    <row r="247" spans="1:52" ht="14.5" customHeight="1" x14ac:dyDescent="0.35">
      <c r="A247" s="208" t="s">
        <v>1891</v>
      </c>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row>
    <row r="248" spans="1:52" ht="18" customHeight="1" x14ac:dyDescent="0.35">
      <c r="A248" s="204" t="s">
        <v>1892</v>
      </c>
      <c r="B248" s="160"/>
      <c r="C248" s="160"/>
      <c r="D248" s="160"/>
      <c r="E248" s="160"/>
      <c r="F248" s="160"/>
      <c r="G248" s="160"/>
      <c r="H248" s="205" t="s">
        <v>581</v>
      </c>
      <c r="I248" s="160"/>
      <c r="J248" s="160"/>
      <c r="K248" s="160"/>
      <c r="L248" s="160"/>
      <c r="M248" s="160"/>
      <c r="N248" s="160"/>
      <c r="O248" s="160"/>
      <c r="P248" s="160"/>
      <c r="Q248" s="160"/>
      <c r="R248" s="160"/>
      <c r="S248" s="160"/>
      <c r="T248" s="160"/>
      <c r="U248" s="205" t="s">
        <v>1822</v>
      </c>
      <c r="V248" s="160"/>
      <c r="W248" s="160"/>
      <c r="X248" s="160"/>
      <c r="Y248" s="160"/>
      <c r="Z248" s="160"/>
      <c r="AA248" s="160"/>
      <c r="AB248" s="160"/>
      <c r="AC248" s="160"/>
      <c r="AD248" s="160"/>
      <c r="AE248" s="160"/>
      <c r="AF248" s="205" t="s">
        <v>1823</v>
      </c>
      <c r="AG248" s="160"/>
      <c r="AH248" s="160"/>
      <c r="AI248" s="160"/>
      <c r="AJ248" s="160"/>
      <c r="AK248" s="160"/>
      <c r="AL248" s="160"/>
      <c r="AM248" s="160"/>
      <c r="AN248" s="160"/>
      <c r="AO248" s="160"/>
      <c r="AP248" s="160"/>
      <c r="AQ248" s="160"/>
      <c r="AR248" s="160"/>
      <c r="AS248" s="205" t="s">
        <v>1822</v>
      </c>
      <c r="AT248" s="160"/>
      <c r="AU248" s="160"/>
      <c r="AV248" s="160"/>
      <c r="AW248" s="160"/>
      <c r="AX248" s="160"/>
      <c r="AY248" s="160"/>
      <c r="AZ248" s="160"/>
    </row>
    <row r="249" spans="1:52" ht="11.5" customHeight="1" x14ac:dyDescent="0.35">
      <c r="A249" s="209" t="s">
        <v>1893</v>
      </c>
      <c r="B249" s="160"/>
      <c r="C249" s="160"/>
      <c r="D249" s="160"/>
      <c r="E249" s="160"/>
      <c r="F249" s="160"/>
      <c r="G249" s="160"/>
      <c r="H249" s="210">
        <v>120647</v>
      </c>
      <c r="I249" s="160"/>
      <c r="J249" s="160"/>
      <c r="K249" s="160"/>
      <c r="L249" s="160"/>
      <c r="M249" s="160"/>
      <c r="N249" s="160"/>
      <c r="O249" s="160"/>
      <c r="P249" s="160"/>
      <c r="Q249" s="160"/>
      <c r="R249" s="160"/>
      <c r="S249" s="160"/>
      <c r="T249" s="160"/>
      <c r="U249" s="211">
        <v>0.78430823999999999</v>
      </c>
      <c r="V249" s="160"/>
      <c r="W249" s="160"/>
      <c r="X249" s="160"/>
      <c r="Y249" s="160"/>
      <c r="Z249" s="160"/>
      <c r="AA249" s="160"/>
      <c r="AB249" s="160"/>
      <c r="AC249" s="160"/>
      <c r="AD249" s="160"/>
      <c r="AE249" s="160"/>
      <c r="AF249" s="212">
        <v>17550126281.889999</v>
      </c>
      <c r="AG249" s="160"/>
      <c r="AH249" s="160"/>
      <c r="AI249" s="160"/>
      <c r="AJ249" s="160"/>
      <c r="AK249" s="160"/>
      <c r="AL249" s="160"/>
      <c r="AM249" s="160"/>
      <c r="AN249" s="160"/>
      <c r="AO249" s="160"/>
      <c r="AP249" s="160"/>
      <c r="AQ249" s="160"/>
      <c r="AR249" s="160"/>
      <c r="AS249" s="211">
        <v>0.74856699999999998</v>
      </c>
      <c r="AT249" s="160"/>
      <c r="AU249" s="160"/>
      <c r="AV249" s="160"/>
      <c r="AW249" s="160"/>
      <c r="AX249" s="160"/>
      <c r="AY249" s="160"/>
      <c r="AZ249" s="160"/>
    </row>
    <row r="250" spans="1:52" ht="11.65" customHeight="1" x14ac:dyDescent="0.35">
      <c r="A250" s="209" t="s">
        <v>1894</v>
      </c>
      <c r="B250" s="160"/>
      <c r="C250" s="160"/>
      <c r="D250" s="160"/>
      <c r="E250" s="160"/>
      <c r="F250" s="160"/>
      <c r="G250" s="160"/>
      <c r="H250" s="210">
        <v>19139</v>
      </c>
      <c r="I250" s="160"/>
      <c r="J250" s="160"/>
      <c r="K250" s="160"/>
      <c r="L250" s="160"/>
      <c r="M250" s="160"/>
      <c r="N250" s="160"/>
      <c r="O250" s="160"/>
      <c r="P250" s="160"/>
      <c r="Q250" s="160"/>
      <c r="R250" s="160"/>
      <c r="S250" s="160"/>
      <c r="T250" s="160"/>
      <c r="U250" s="211">
        <v>0.1244198</v>
      </c>
      <c r="V250" s="160"/>
      <c r="W250" s="160"/>
      <c r="X250" s="160"/>
      <c r="Y250" s="160"/>
      <c r="Z250" s="160"/>
      <c r="AA250" s="160"/>
      <c r="AB250" s="160"/>
      <c r="AC250" s="160"/>
      <c r="AD250" s="160"/>
      <c r="AE250" s="160"/>
      <c r="AF250" s="212">
        <v>3331433213.02</v>
      </c>
      <c r="AG250" s="160"/>
      <c r="AH250" s="160"/>
      <c r="AI250" s="160"/>
      <c r="AJ250" s="160"/>
      <c r="AK250" s="160"/>
      <c r="AL250" s="160"/>
      <c r="AM250" s="160"/>
      <c r="AN250" s="160"/>
      <c r="AO250" s="160"/>
      <c r="AP250" s="160"/>
      <c r="AQ250" s="160"/>
      <c r="AR250" s="160"/>
      <c r="AS250" s="211">
        <v>0.142096</v>
      </c>
      <c r="AT250" s="160"/>
      <c r="AU250" s="160"/>
      <c r="AV250" s="160"/>
      <c r="AW250" s="160"/>
      <c r="AX250" s="160"/>
      <c r="AY250" s="160"/>
      <c r="AZ250" s="160"/>
    </row>
    <row r="251" spans="1:52" ht="11.5" customHeight="1" x14ac:dyDescent="0.35">
      <c r="A251" s="209" t="s">
        <v>1895</v>
      </c>
      <c r="B251" s="160"/>
      <c r="C251" s="160"/>
      <c r="D251" s="160"/>
      <c r="E251" s="160"/>
      <c r="F251" s="160"/>
      <c r="G251" s="160"/>
      <c r="H251" s="210">
        <v>14040</v>
      </c>
      <c r="I251" s="160"/>
      <c r="J251" s="160"/>
      <c r="K251" s="160"/>
      <c r="L251" s="160"/>
      <c r="M251" s="160"/>
      <c r="N251" s="160"/>
      <c r="O251" s="160"/>
      <c r="P251" s="160"/>
      <c r="Q251" s="160"/>
      <c r="R251" s="160"/>
      <c r="S251" s="160"/>
      <c r="T251" s="160"/>
      <c r="U251" s="211">
        <v>9.1271959999999999E-2</v>
      </c>
      <c r="V251" s="160"/>
      <c r="W251" s="160"/>
      <c r="X251" s="160"/>
      <c r="Y251" s="160"/>
      <c r="Z251" s="160"/>
      <c r="AA251" s="160"/>
      <c r="AB251" s="160"/>
      <c r="AC251" s="160"/>
      <c r="AD251" s="160"/>
      <c r="AE251" s="160"/>
      <c r="AF251" s="212">
        <v>2563411698.5300002</v>
      </c>
      <c r="AG251" s="160"/>
      <c r="AH251" s="160"/>
      <c r="AI251" s="160"/>
      <c r="AJ251" s="160"/>
      <c r="AK251" s="160"/>
      <c r="AL251" s="160"/>
      <c r="AM251" s="160"/>
      <c r="AN251" s="160"/>
      <c r="AO251" s="160"/>
      <c r="AP251" s="160"/>
      <c r="AQ251" s="160"/>
      <c r="AR251" s="160"/>
      <c r="AS251" s="211">
        <v>0.109337</v>
      </c>
      <c r="AT251" s="160"/>
      <c r="AU251" s="160"/>
      <c r="AV251" s="160"/>
      <c r="AW251" s="160"/>
      <c r="AX251" s="160"/>
      <c r="AY251" s="160"/>
      <c r="AZ251" s="160"/>
    </row>
    <row r="252" spans="1:52" ht="11.65" customHeight="1" thickBot="1" x14ac:dyDescent="0.4">
      <c r="A252" s="209" t="s">
        <v>1896</v>
      </c>
      <c r="B252" s="160"/>
      <c r="C252" s="160"/>
      <c r="D252" s="160"/>
      <c r="E252" s="160"/>
      <c r="F252" s="160"/>
      <c r="G252" s="160"/>
      <c r="H252" s="210">
        <v>0</v>
      </c>
      <c r="I252" s="160"/>
      <c r="J252" s="160"/>
      <c r="K252" s="160"/>
      <c r="L252" s="160"/>
      <c r="M252" s="160"/>
      <c r="N252" s="160"/>
      <c r="O252" s="160"/>
      <c r="P252" s="160"/>
      <c r="Q252" s="160"/>
      <c r="R252" s="160"/>
      <c r="S252" s="160"/>
      <c r="T252" s="160"/>
      <c r="U252" s="211">
        <v>0</v>
      </c>
      <c r="V252" s="160"/>
      <c r="W252" s="160"/>
      <c r="X252" s="160"/>
      <c r="Y252" s="160"/>
      <c r="Z252" s="160"/>
      <c r="AA252" s="160"/>
      <c r="AB252" s="160"/>
      <c r="AC252" s="160"/>
      <c r="AD252" s="160"/>
      <c r="AE252" s="160"/>
      <c r="AF252" s="212">
        <v>0</v>
      </c>
      <c r="AG252" s="160"/>
      <c r="AH252" s="160"/>
      <c r="AI252" s="160"/>
      <c r="AJ252" s="160"/>
      <c r="AK252" s="160"/>
      <c r="AL252" s="160"/>
      <c r="AM252" s="160"/>
      <c r="AN252" s="160"/>
      <c r="AO252" s="160"/>
      <c r="AP252" s="160"/>
      <c r="AQ252" s="160"/>
      <c r="AR252" s="160"/>
      <c r="AS252" s="211">
        <v>0</v>
      </c>
      <c r="AT252" s="160"/>
      <c r="AU252" s="160"/>
      <c r="AV252" s="160"/>
      <c r="AW252" s="160"/>
      <c r="AX252" s="160"/>
      <c r="AY252" s="160"/>
      <c r="AZ252" s="160"/>
    </row>
    <row r="253" spans="1:52" ht="11.5" customHeight="1" thickTop="1" x14ac:dyDescent="0.35">
      <c r="A253" s="213" t="s">
        <v>87</v>
      </c>
      <c r="B253" s="160"/>
      <c r="C253" s="160"/>
      <c r="D253" s="160"/>
      <c r="E253" s="160"/>
      <c r="F253" s="160"/>
      <c r="G253" s="160"/>
      <c r="H253" s="214">
        <v>153826</v>
      </c>
      <c r="I253" s="215"/>
      <c r="J253" s="215"/>
      <c r="K253" s="215"/>
      <c r="L253" s="215"/>
      <c r="M253" s="215"/>
      <c r="N253" s="215"/>
      <c r="O253" s="215"/>
      <c r="P253" s="215"/>
      <c r="Q253" s="215"/>
      <c r="R253" s="215"/>
      <c r="S253" s="215"/>
      <c r="T253" s="215"/>
      <c r="U253" s="216">
        <v>1</v>
      </c>
      <c r="V253" s="215"/>
      <c r="W253" s="215"/>
      <c r="X253" s="215"/>
      <c r="Y253" s="215"/>
      <c r="Z253" s="215"/>
      <c r="AA253" s="215"/>
      <c r="AB253" s="215"/>
      <c r="AC253" s="215"/>
      <c r="AD253" s="215"/>
      <c r="AE253" s="215"/>
      <c r="AF253" s="217">
        <v>23444971193.439999</v>
      </c>
      <c r="AG253" s="215"/>
      <c r="AH253" s="215"/>
      <c r="AI253" s="215"/>
      <c r="AJ253" s="215"/>
      <c r="AK253" s="215"/>
      <c r="AL253" s="215"/>
      <c r="AM253" s="215"/>
      <c r="AN253" s="215"/>
      <c r="AO253" s="215"/>
      <c r="AP253" s="215"/>
      <c r="AQ253" s="215"/>
      <c r="AR253" s="215"/>
      <c r="AS253" s="216">
        <v>1</v>
      </c>
      <c r="AT253" s="215"/>
      <c r="AU253" s="215"/>
      <c r="AV253" s="215"/>
      <c r="AW253" s="215"/>
      <c r="AX253" s="215"/>
      <c r="AY253" s="215"/>
      <c r="AZ253" s="215"/>
    </row>
    <row r="254" spans="1:52" ht="11.5" customHeight="1" x14ac:dyDescent="0.35">
      <c r="A254" s="209" t="s">
        <v>1129</v>
      </c>
      <c r="B254" s="160"/>
      <c r="C254" s="160"/>
      <c r="D254" s="160"/>
      <c r="E254" s="160"/>
      <c r="F254" s="160"/>
      <c r="G254" s="160"/>
      <c r="H254" s="218" t="s">
        <v>1129</v>
      </c>
      <c r="I254" s="160"/>
      <c r="J254" s="160"/>
      <c r="K254" s="160"/>
      <c r="L254" s="160"/>
      <c r="M254" s="160"/>
      <c r="N254" s="160"/>
      <c r="O254" s="160"/>
      <c r="P254" s="160"/>
      <c r="Q254" s="160"/>
      <c r="R254" s="160"/>
      <c r="S254" s="160"/>
      <c r="T254" s="160"/>
      <c r="U254" s="218" t="s">
        <v>1129</v>
      </c>
      <c r="V254" s="160"/>
      <c r="W254" s="160"/>
      <c r="X254" s="160"/>
      <c r="Y254" s="160"/>
      <c r="Z254" s="160"/>
      <c r="AA254" s="160"/>
      <c r="AB254" s="160"/>
      <c r="AC254" s="160"/>
      <c r="AD254" s="160"/>
      <c r="AE254" s="160"/>
      <c r="AF254" s="218" t="s">
        <v>1129</v>
      </c>
      <c r="AG254" s="160"/>
      <c r="AH254" s="160"/>
      <c r="AI254" s="160"/>
      <c r="AJ254" s="160"/>
      <c r="AK254" s="160"/>
      <c r="AL254" s="160"/>
      <c r="AM254" s="160"/>
      <c r="AN254" s="160"/>
      <c r="AO254" s="160"/>
      <c r="AP254" s="160"/>
      <c r="AQ254" s="160"/>
      <c r="AR254" s="160"/>
      <c r="AS254" s="218" t="s">
        <v>1129</v>
      </c>
      <c r="AT254" s="160"/>
      <c r="AU254" s="160"/>
      <c r="AV254" s="160"/>
      <c r="AW254" s="160"/>
      <c r="AX254" s="160"/>
      <c r="AY254" s="160"/>
      <c r="AZ254" s="160"/>
    </row>
    <row r="255" spans="1:52" ht="14.5" customHeight="1" x14ac:dyDescent="0.35">
      <c r="A255" s="208" t="s">
        <v>1897</v>
      </c>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row>
    <row r="256" spans="1:52" ht="18" customHeight="1" x14ac:dyDescent="0.35">
      <c r="A256" s="204" t="s">
        <v>1898</v>
      </c>
      <c r="B256" s="160"/>
      <c r="C256" s="160"/>
      <c r="D256" s="160"/>
      <c r="E256" s="160"/>
      <c r="F256" s="160"/>
      <c r="G256" s="160"/>
      <c r="H256" s="205" t="s">
        <v>581</v>
      </c>
      <c r="I256" s="160"/>
      <c r="J256" s="160"/>
      <c r="K256" s="160"/>
      <c r="L256" s="160"/>
      <c r="M256" s="160"/>
      <c r="N256" s="160"/>
      <c r="O256" s="160"/>
      <c r="P256" s="160"/>
      <c r="Q256" s="160"/>
      <c r="R256" s="160"/>
      <c r="S256" s="160"/>
      <c r="T256" s="160"/>
      <c r="U256" s="205" t="s">
        <v>1822</v>
      </c>
      <c r="V256" s="160"/>
      <c r="W256" s="160"/>
      <c r="X256" s="160"/>
      <c r="Y256" s="160"/>
      <c r="Z256" s="160"/>
      <c r="AA256" s="160"/>
      <c r="AB256" s="160"/>
      <c r="AC256" s="160"/>
      <c r="AD256" s="160"/>
      <c r="AE256" s="160"/>
      <c r="AF256" s="205" t="s">
        <v>1823</v>
      </c>
      <c r="AG256" s="160"/>
      <c r="AH256" s="160"/>
      <c r="AI256" s="160"/>
      <c r="AJ256" s="160"/>
      <c r="AK256" s="160"/>
      <c r="AL256" s="160"/>
      <c r="AM256" s="160"/>
      <c r="AN256" s="160"/>
      <c r="AO256" s="160"/>
      <c r="AP256" s="160"/>
      <c r="AQ256" s="160"/>
      <c r="AR256" s="160"/>
      <c r="AS256" s="205" t="s">
        <v>1822</v>
      </c>
      <c r="AT256" s="160"/>
      <c r="AU256" s="160"/>
      <c r="AV256" s="160"/>
      <c r="AW256" s="160"/>
      <c r="AX256" s="160"/>
      <c r="AY256" s="160"/>
      <c r="AZ256" s="160"/>
    </row>
    <row r="257" spans="1:52" ht="11.65" customHeight="1" x14ac:dyDescent="0.35">
      <c r="A257" s="209" t="s">
        <v>1899</v>
      </c>
      <c r="B257" s="160"/>
      <c r="C257" s="160"/>
      <c r="D257" s="160"/>
      <c r="E257" s="160"/>
      <c r="F257" s="160"/>
      <c r="G257" s="160"/>
      <c r="H257" s="210">
        <v>8346</v>
      </c>
      <c r="I257" s="160"/>
      <c r="J257" s="160"/>
      <c r="K257" s="160"/>
      <c r="L257" s="160"/>
      <c r="M257" s="160"/>
      <c r="N257" s="160"/>
      <c r="O257" s="160"/>
      <c r="P257" s="160"/>
      <c r="Q257" s="160"/>
      <c r="R257" s="160"/>
      <c r="S257" s="160"/>
      <c r="T257" s="160"/>
      <c r="U257" s="211">
        <v>5.4256110000000003E-2</v>
      </c>
      <c r="V257" s="160"/>
      <c r="W257" s="160"/>
      <c r="X257" s="160"/>
      <c r="Y257" s="160"/>
      <c r="Z257" s="160"/>
      <c r="AA257" s="160"/>
      <c r="AB257" s="160"/>
      <c r="AC257" s="160"/>
      <c r="AD257" s="160"/>
      <c r="AE257" s="160"/>
      <c r="AF257" s="212">
        <v>478783120.39999998</v>
      </c>
      <c r="AG257" s="160"/>
      <c r="AH257" s="160"/>
      <c r="AI257" s="160"/>
      <c r="AJ257" s="160"/>
      <c r="AK257" s="160"/>
      <c r="AL257" s="160"/>
      <c r="AM257" s="160"/>
      <c r="AN257" s="160"/>
      <c r="AO257" s="160"/>
      <c r="AP257" s="160"/>
      <c r="AQ257" s="160"/>
      <c r="AR257" s="160"/>
      <c r="AS257" s="211">
        <v>2.0421999999999999E-2</v>
      </c>
      <c r="AT257" s="160"/>
      <c r="AU257" s="160"/>
      <c r="AV257" s="160"/>
      <c r="AW257" s="160"/>
      <c r="AX257" s="160"/>
      <c r="AY257" s="160"/>
      <c r="AZ257" s="160"/>
    </row>
    <row r="258" spans="1:52" ht="11.5" customHeight="1" x14ac:dyDescent="0.35">
      <c r="A258" s="209" t="s">
        <v>1900</v>
      </c>
      <c r="B258" s="160"/>
      <c r="C258" s="160"/>
      <c r="D258" s="160"/>
      <c r="E258" s="160"/>
      <c r="F258" s="160"/>
      <c r="G258" s="160"/>
      <c r="H258" s="210">
        <v>5156</v>
      </c>
      <c r="I258" s="160"/>
      <c r="J258" s="160"/>
      <c r="K258" s="160"/>
      <c r="L258" s="160"/>
      <c r="M258" s="160"/>
      <c r="N258" s="160"/>
      <c r="O258" s="160"/>
      <c r="P258" s="160"/>
      <c r="Q258" s="160"/>
      <c r="R258" s="160"/>
      <c r="S258" s="160"/>
      <c r="T258" s="160"/>
      <c r="U258" s="211">
        <v>3.3518390000000002E-2</v>
      </c>
      <c r="V258" s="160"/>
      <c r="W258" s="160"/>
      <c r="X258" s="160"/>
      <c r="Y258" s="160"/>
      <c r="Z258" s="160"/>
      <c r="AA258" s="160"/>
      <c r="AB258" s="160"/>
      <c r="AC258" s="160"/>
      <c r="AD258" s="160"/>
      <c r="AE258" s="160"/>
      <c r="AF258" s="212">
        <v>511268170.38999999</v>
      </c>
      <c r="AG258" s="160"/>
      <c r="AH258" s="160"/>
      <c r="AI258" s="160"/>
      <c r="AJ258" s="160"/>
      <c r="AK258" s="160"/>
      <c r="AL258" s="160"/>
      <c r="AM258" s="160"/>
      <c r="AN258" s="160"/>
      <c r="AO258" s="160"/>
      <c r="AP258" s="160"/>
      <c r="AQ258" s="160"/>
      <c r="AR258" s="160"/>
      <c r="AS258" s="211">
        <v>2.1807E-2</v>
      </c>
      <c r="AT258" s="160"/>
      <c r="AU258" s="160"/>
      <c r="AV258" s="160"/>
      <c r="AW258" s="160"/>
      <c r="AX258" s="160"/>
      <c r="AY258" s="160"/>
      <c r="AZ258" s="160"/>
    </row>
    <row r="259" spans="1:52" ht="11.65" customHeight="1" x14ac:dyDescent="0.35">
      <c r="A259" s="209" t="s">
        <v>1901</v>
      </c>
      <c r="B259" s="160"/>
      <c r="C259" s="160"/>
      <c r="D259" s="160"/>
      <c r="E259" s="160"/>
      <c r="F259" s="160"/>
      <c r="G259" s="160"/>
      <c r="H259" s="210">
        <v>6763</v>
      </c>
      <c r="I259" s="160"/>
      <c r="J259" s="160"/>
      <c r="K259" s="160"/>
      <c r="L259" s="160"/>
      <c r="M259" s="160"/>
      <c r="N259" s="160"/>
      <c r="O259" s="160"/>
      <c r="P259" s="160"/>
      <c r="Q259" s="160"/>
      <c r="R259" s="160"/>
      <c r="S259" s="160"/>
      <c r="T259" s="160"/>
      <c r="U259" s="211">
        <v>4.3965259999999999E-2</v>
      </c>
      <c r="V259" s="160"/>
      <c r="W259" s="160"/>
      <c r="X259" s="160"/>
      <c r="Y259" s="160"/>
      <c r="Z259" s="160"/>
      <c r="AA259" s="160"/>
      <c r="AB259" s="160"/>
      <c r="AC259" s="160"/>
      <c r="AD259" s="160"/>
      <c r="AE259" s="160"/>
      <c r="AF259" s="212">
        <v>759798092.08000004</v>
      </c>
      <c r="AG259" s="160"/>
      <c r="AH259" s="160"/>
      <c r="AI259" s="160"/>
      <c r="AJ259" s="160"/>
      <c r="AK259" s="160"/>
      <c r="AL259" s="160"/>
      <c r="AM259" s="160"/>
      <c r="AN259" s="160"/>
      <c r="AO259" s="160"/>
      <c r="AP259" s="160"/>
      <c r="AQ259" s="160"/>
      <c r="AR259" s="160"/>
      <c r="AS259" s="211">
        <v>3.2407999999999999E-2</v>
      </c>
      <c r="AT259" s="160"/>
      <c r="AU259" s="160"/>
      <c r="AV259" s="160"/>
      <c r="AW259" s="160"/>
      <c r="AX259" s="160"/>
      <c r="AY259" s="160"/>
      <c r="AZ259" s="160"/>
    </row>
    <row r="260" spans="1:52" ht="11.5" customHeight="1" x14ac:dyDescent="0.35">
      <c r="A260" s="209" t="s">
        <v>1902</v>
      </c>
      <c r="B260" s="160"/>
      <c r="C260" s="160"/>
      <c r="D260" s="160"/>
      <c r="E260" s="160"/>
      <c r="F260" s="160"/>
      <c r="G260" s="160"/>
      <c r="H260" s="210">
        <v>9410</v>
      </c>
      <c r="I260" s="160"/>
      <c r="J260" s="160"/>
      <c r="K260" s="160"/>
      <c r="L260" s="160"/>
      <c r="M260" s="160"/>
      <c r="N260" s="160"/>
      <c r="O260" s="160"/>
      <c r="P260" s="160"/>
      <c r="Q260" s="160"/>
      <c r="R260" s="160"/>
      <c r="S260" s="160"/>
      <c r="T260" s="160"/>
      <c r="U260" s="211">
        <v>6.117301E-2</v>
      </c>
      <c r="V260" s="160"/>
      <c r="W260" s="160"/>
      <c r="X260" s="160"/>
      <c r="Y260" s="160"/>
      <c r="Z260" s="160"/>
      <c r="AA260" s="160"/>
      <c r="AB260" s="160"/>
      <c r="AC260" s="160"/>
      <c r="AD260" s="160"/>
      <c r="AE260" s="160"/>
      <c r="AF260" s="212">
        <v>1089622247.1800001</v>
      </c>
      <c r="AG260" s="160"/>
      <c r="AH260" s="160"/>
      <c r="AI260" s="160"/>
      <c r="AJ260" s="160"/>
      <c r="AK260" s="160"/>
      <c r="AL260" s="160"/>
      <c r="AM260" s="160"/>
      <c r="AN260" s="160"/>
      <c r="AO260" s="160"/>
      <c r="AP260" s="160"/>
      <c r="AQ260" s="160"/>
      <c r="AR260" s="160"/>
      <c r="AS260" s="211">
        <v>4.6476000000000003E-2</v>
      </c>
      <c r="AT260" s="160"/>
      <c r="AU260" s="160"/>
      <c r="AV260" s="160"/>
      <c r="AW260" s="160"/>
      <c r="AX260" s="160"/>
      <c r="AY260" s="160"/>
      <c r="AZ260" s="160"/>
    </row>
    <row r="261" spans="1:52" ht="11.5" customHeight="1" x14ac:dyDescent="0.35">
      <c r="A261" s="209" t="s">
        <v>1903</v>
      </c>
      <c r="B261" s="160"/>
      <c r="C261" s="160"/>
      <c r="D261" s="160"/>
      <c r="E261" s="160"/>
      <c r="F261" s="160"/>
      <c r="G261" s="160"/>
      <c r="H261" s="210">
        <v>13969</v>
      </c>
      <c r="I261" s="160"/>
      <c r="J261" s="160"/>
      <c r="K261" s="160"/>
      <c r="L261" s="160"/>
      <c r="M261" s="160"/>
      <c r="N261" s="160"/>
      <c r="O261" s="160"/>
      <c r="P261" s="160"/>
      <c r="Q261" s="160"/>
      <c r="R261" s="160"/>
      <c r="S261" s="160"/>
      <c r="T261" s="160"/>
      <c r="U261" s="211">
        <v>9.0810399999999999E-2</v>
      </c>
      <c r="V261" s="160"/>
      <c r="W261" s="160"/>
      <c r="X261" s="160"/>
      <c r="Y261" s="160"/>
      <c r="Z261" s="160"/>
      <c r="AA261" s="160"/>
      <c r="AB261" s="160"/>
      <c r="AC261" s="160"/>
      <c r="AD261" s="160"/>
      <c r="AE261" s="160"/>
      <c r="AF261" s="212">
        <v>1553670168.4100001</v>
      </c>
      <c r="AG261" s="160"/>
      <c r="AH261" s="160"/>
      <c r="AI261" s="160"/>
      <c r="AJ261" s="160"/>
      <c r="AK261" s="160"/>
      <c r="AL261" s="160"/>
      <c r="AM261" s="160"/>
      <c r="AN261" s="160"/>
      <c r="AO261" s="160"/>
      <c r="AP261" s="160"/>
      <c r="AQ261" s="160"/>
      <c r="AR261" s="160"/>
      <c r="AS261" s="211">
        <v>6.6268999999999995E-2</v>
      </c>
      <c r="AT261" s="160"/>
      <c r="AU261" s="160"/>
      <c r="AV261" s="160"/>
      <c r="AW261" s="160"/>
      <c r="AX261" s="160"/>
      <c r="AY261" s="160"/>
      <c r="AZ261" s="160"/>
    </row>
    <row r="262" spans="1:52" ht="11.65" customHeight="1" x14ac:dyDescent="0.35">
      <c r="A262" s="209" t="s">
        <v>1904</v>
      </c>
      <c r="B262" s="160"/>
      <c r="C262" s="160"/>
      <c r="D262" s="160"/>
      <c r="E262" s="160"/>
      <c r="F262" s="160"/>
      <c r="G262" s="160"/>
      <c r="H262" s="210">
        <v>17797</v>
      </c>
      <c r="I262" s="160"/>
      <c r="J262" s="160"/>
      <c r="K262" s="160"/>
      <c r="L262" s="160"/>
      <c r="M262" s="160"/>
      <c r="N262" s="160"/>
      <c r="O262" s="160"/>
      <c r="P262" s="160"/>
      <c r="Q262" s="160"/>
      <c r="R262" s="160"/>
      <c r="S262" s="160"/>
      <c r="T262" s="160"/>
      <c r="U262" s="211">
        <v>0.11569566000000001</v>
      </c>
      <c r="V262" s="160"/>
      <c r="W262" s="160"/>
      <c r="X262" s="160"/>
      <c r="Y262" s="160"/>
      <c r="Z262" s="160"/>
      <c r="AA262" s="160"/>
      <c r="AB262" s="160"/>
      <c r="AC262" s="160"/>
      <c r="AD262" s="160"/>
      <c r="AE262" s="160"/>
      <c r="AF262" s="212">
        <v>2157058218.6900001</v>
      </c>
      <c r="AG262" s="160"/>
      <c r="AH262" s="160"/>
      <c r="AI262" s="160"/>
      <c r="AJ262" s="160"/>
      <c r="AK262" s="160"/>
      <c r="AL262" s="160"/>
      <c r="AM262" s="160"/>
      <c r="AN262" s="160"/>
      <c r="AO262" s="160"/>
      <c r="AP262" s="160"/>
      <c r="AQ262" s="160"/>
      <c r="AR262" s="160"/>
      <c r="AS262" s="211">
        <v>9.2005000000000003E-2</v>
      </c>
      <c r="AT262" s="160"/>
      <c r="AU262" s="160"/>
      <c r="AV262" s="160"/>
      <c r="AW262" s="160"/>
      <c r="AX262" s="160"/>
      <c r="AY262" s="160"/>
      <c r="AZ262" s="160"/>
    </row>
    <row r="263" spans="1:52" ht="11.5" customHeight="1" x14ac:dyDescent="0.35">
      <c r="A263" s="209" t="s">
        <v>1905</v>
      </c>
      <c r="B263" s="160"/>
      <c r="C263" s="160"/>
      <c r="D263" s="160"/>
      <c r="E263" s="160"/>
      <c r="F263" s="160"/>
      <c r="G263" s="160"/>
      <c r="H263" s="210">
        <v>14768</v>
      </c>
      <c r="I263" s="160"/>
      <c r="J263" s="160"/>
      <c r="K263" s="160"/>
      <c r="L263" s="160"/>
      <c r="M263" s="160"/>
      <c r="N263" s="160"/>
      <c r="O263" s="160"/>
      <c r="P263" s="160"/>
      <c r="Q263" s="160"/>
      <c r="R263" s="160"/>
      <c r="S263" s="160"/>
      <c r="T263" s="160"/>
      <c r="U263" s="211">
        <v>9.6004580000000006E-2</v>
      </c>
      <c r="V263" s="160"/>
      <c r="W263" s="160"/>
      <c r="X263" s="160"/>
      <c r="Y263" s="160"/>
      <c r="Z263" s="160"/>
      <c r="AA263" s="160"/>
      <c r="AB263" s="160"/>
      <c r="AC263" s="160"/>
      <c r="AD263" s="160"/>
      <c r="AE263" s="160"/>
      <c r="AF263" s="212">
        <v>2135017909.8900001</v>
      </c>
      <c r="AG263" s="160"/>
      <c r="AH263" s="160"/>
      <c r="AI263" s="160"/>
      <c r="AJ263" s="160"/>
      <c r="AK263" s="160"/>
      <c r="AL263" s="160"/>
      <c r="AM263" s="160"/>
      <c r="AN263" s="160"/>
      <c r="AO263" s="160"/>
      <c r="AP263" s="160"/>
      <c r="AQ263" s="160"/>
      <c r="AR263" s="160"/>
      <c r="AS263" s="211">
        <v>9.1064999999999993E-2</v>
      </c>
      <c r="AT263" s="160"/>
      <c r="AU263" s="160"/>
      <c r="AV263" s="160"/>
      <c r="AW263" s="160"/>
      <c r="AX263" s="160"/>
      <c r="AY263" s="160"/>
      <c r="AZ263" s="160"/>
    </row>
    <row r="264" spans="1:52" ht="11.65" customHeight="1" x14ac:dyDescent="0.35">
      <c r="A264" s="209" t="s">
        <v>1906</v>
      </c>
      <c r="B264" s="160"/>
      <c r="C264" s="160"/>
      <c r="D264" s="160"/>
      <c r="E264" s="160"/>
      <c r="F264" s="160"/>
      <c r="G264" s="160"/>
      <c r="H264" s="210">
        <v>14686</v>
      </c>
      <c r="I264" s="160"/>
      <c r="J264" s="160"/>
      <c r="K264" s="160"/>
      <c r="L264" s="160"/>
      <c r="M264" s="160"/>
      <c r="N264" s="160"/>
      <c r="O264" s="160"/>
      <c r="P264" s="160"/>
      <c r="Q264" s="160"/>
      <c r="R264" s="160"/>
      <c r="S264" s="160"/>
      <c r="T264" s="160"/>
      <c r="U264" s="211">
        <v>9.5471509999999996E-2</v>
      </c>
      <c r="V264" s="160"/>
      <c r="W264" s="160"/>
      <c r="X264" s="160"/>
      <c r="Y264" s="160"/>
      <c r="Z264" s="160"/>
      <c r="AA264" s="160"/>
      <c r="AB264" s="160"/>
      <c r="AC264" s="160"/>
      <c r="AD264" s="160"/>
      <c r="AE264" s="160"/>
      <c r="AF264" s="212">
        <v>2177327742.4899998</v>
      </c>
      <c r="AG264" s="160"/>
      <c r="AH264" s="160"/>
      <c r="AI264" s="160"/>
      <c r="AJ264" s="160"/>
      <c r="AK264" s="160"/>
      <c r="AL264" s="160"/>
      <c r="AM264" s="160"/>
      <c r="AN264" s="160"/>
      <c r="AO264" s="160"/>
      <c r="AP264" s="160"/>
      <c r="AQ264" s="160"/>
      <c r="AR264" s="160"/>
      <c r="AS264" s="211">
        <v>9.2869999999999994E-2</v>
      </c>
      <c r="AT264" s="160"/>
      <c r="AU264" s="160"/>
      <c r="AV264" s="160"/>
      <c r="AW264" s="160"/>
      <c r="AX264" s="160"/>
      <c r="AY264" s="160"/>
      <c r="AZ264" s="160"/>
    </row>
    <row r="265" spans="1:52" ht="11.5" customHeight="1" x14ac:dyDescent="0.35">
      <c r="A265" s="209" t="s">
        <v>1907</v>
      </c>
      <c r="B265" s="160"/>
      <c r="C265" s="160"/>
      <c r="D265" s="160"/>
      <c r="E265" s="160"/>
      <c r="F265" s="160"/>
      <c r="G265" s="160"/>
      <c r="H265" s="210">
        <v>14572</v>
      </c>
      <c r="I265" s="160"/>
      <c r="J265" s="160"/>
      <c r="K265" s="160"/>
      <c r="L265" s="160"/>
      <c r="M265" s="160"/>
      <c r="N265" s="160"/>
      <c r="O265" s="160"/>
      <c r="P265" s="160"/>
      <c r="Q265" s="160"/>
      <c r="R265" s="160"/>
      <c r="S265" s="160"/>
      <c r="T265" s="160"/>
      <c r="U265" s="211">
        <v>9.4730410000000001E-2</v>
      </c>
      <c r="V265" s="160"/>
      <c r="W265" s="160"/>
      <c r="X265" s="160"/>
      <c r="Y265" s="160"/>
      <c r="Z265" s="160"/>
      <c r="AA265" s="160"/>
      <c r="AB265" s="160"/>
      <c r="AC265" s="160"/>
      <c r="AD265" s="160"/>
      <c r="AE265" s="160"/>
      <c r="AF265" s="212">
        <v>2339353565.7399998</v>
      </c>
      <c r="AG265" s="160"/>
      <c r="AH265" s="160"/>
      <c r="AI265" s="160"/>
      <c r="AJ265" s="160"/>
      <c r="AK265" s="160"/>
      <c r="AL265" s="160"/>
      <c r="AM265" s="160"/>
      <c r="AN265" s="160"/>
      <c r="AO265" s="160"/>
      <c r="AP265" s="160"/>
      <c r="AQ265" s="160"/>
      <c r="AR265" s="160"/>
      <c r="AS265" s="211">
        <v>9.9780999999999995E-2</v>
      </c>
      <c r="AT265" s="160"/>
      <c r="AU265" s="160"/>
      <c r="AV265" s="160"/>
      <c r="AW265" s="160"/>
      <c r="AX265" s="160"/>
      <c r="AY265" s="160"/>
      <c r="AZ265" s="160"/>
    </row>
    <row r="266" spans="1:52" ht="11.5" customHeight="1" x14ac:dyDescent="0.35">
      <c r="A266" s="209" t="s">
        <v>1908</v>
      </c>
      <c r="B266" s="160"/>
      <c r="C266" s="160"/>
      <c r="D266" s="160"/>
      <c r="E266" s="160"/>
      <c r="F266" s="160"/>
      <c r="G266" s="160"/>
      <c r="H266" s="210">
        <v>11447</v>
      </c>
      <c r="I266" s="160"/>
      <c r="J266" s="160"/>
      <c r="K266" s="160"/>
      <c r="L266" s="160"/>
      <c r="M266" s="160"/>
      <c r="N266" s="160"/>
      <c r="O266" s="160"/>
      <c r="P266" s="160"/>
      <c r="Q266" s="160"/>
      <c r="R266" s="160"/>
      <c r="S266" s="160"/>
      <c r="T266" s="160"/>
      <c r="U266" s="211">
        <v>7.4415250000000002E-2</v>
      </c>
      <c r="V266" s="160"/>
      <c r="W266" s="160"/>
      <c r="X266" s="160"/>
      <c r="Y266" s="160"/>
      <c r="Z266" s="160"/>
      <c r="AA266" s="160"/>
      <c r="AB266" s="160"/>
      <c r="AC266" s="160"/>
      <c r="AD266" s="160"/>
      <c r="AE266" s="160"/>
      <c r="AF266" s="212">
        <v>2201546172.04</v>
      </c>
      <c r="AG266" s="160"/>
      <c r="AH266" s="160"/>
      <c r="AI266" s="160"/>
      <c r="AJ266" s="160"/>
      <c r="AK266" s="160"/>
      <c r="AL266" s="160"/>
      <c r="AM266" s="160"/>
      <c r="AN266" s="160"/>
      <c r="AO266" s="160"/>
      <c r="AP266" s="160"/>
      <c r="AQ266" s="160"/>
      <c r="AR266" s="160"/>
      <c r="AS266" s="211">
        <v>9.3903E-2</v>
      </c>
      <c r="AT266" s="160"/>
      <c r="AU266" s="160"/>
      <c r="AV266" s="160"/>
      <c r="AW266" s="160"/>
      <c r="AX266" s="160"/>
      <c r="AY266" s="160"/>
      <c r="AZ266" s="160"/>
    </row>
    <row r="267" spans="1:52" ht="11.65" customHeight="1" x14ac:dyDescent="0.35">
      <c r="A267" s="209" t="s">
        <v>1909</v>
      </c>
      <c r="B267" s="160"/>
      <c r="C267" s="160"/>
      <c r="D267" s="160"/>
      <c r="E267" s="160"/>
      <c r="F267" s="160"/>
      <c r="G267" s="160"/>
      <c r="H267" s="210">
        <v>10848</v>
      </c>
      <c r="I267" s="160"/>
      <c r="J267" s="160"/>
      <c r="K267" s="160"/>
      <c r="L267" s="160"/>
      <c r="M267" s="160"/>
      <c r="N267" s="160"/>
      <c r="O267" s="160"/>
      <c r="P267" s="160"/>
      <c r="Q267" s="160"/>
      <c r="R267" s="160"/>
      <c r="S267" s="160"/>
      <c r="T267" s="160"/>
      <c r="U267" s="211">
        <v>7.0521239999999999E-2</v>
      </c>
      <c r="V267" s="160"/>
      <c r="W267" s="160"/>
      <c r="X267" s="160"/>
      <c r="Y267" s="160"/>
      <c r="Z267" s="160"/>
      <c r="AA267" s="160"/>
      <c r="AB267" s="160"/>
      <c r="AC267" s="160"/>
      <c r="AD267" s="160"/>
      <c r="AE267" s="160"/>
      <c r="AF267" s="212">
        <v>2151517066.4299998</v>
      </c>
      <c r="AG267" s="160"/>
      <c r="AH267" s="160"/>
      <c r="AI267" s="160"/>
      <c r="AJ267" s="160"/>
      <c r="AK267" s="160"/>
      <c r="AL267" s="160"/>
      <c r="AM267" s="160"/>
      <c r="AN267" s="160"/>
      <c r="AO267" s="160"/>
      <c r="AP267" s="160"/>
      <c r="AQ267" s="160"/>
      <c r="AR267" s="160"/>
      <c r="AS267" s="211">
        <v>9.1769000000000003E-2</v>
      </c>
      <c r="AT267" s="160"/>
      <c r="AU267" s="160"/>
      <c r="AV267" s="160"/>
      <c r="AW267" s="160"/>
      <c r="AX267" s="160"/>
      <c r="AY267" s="160"/>
      <c r="AZ267" s="160"/>
    </row>
    <row r="268" spans="1:52" ht="11.5" customHeight="1" x14ac:dyDescent="0.35">
      <c r="A268" s="209" t="s">
        <v>1910</v>
      </c>
      <c r="B268" s="160"/>
      <c r="C268" s="160"/>
      <c r="D268" s="160"/>
      <c r="E268" s="160"/>
      <c r="F268" s="160"/>
      <c r="G268" s="160"/>
      <c r="H268" s="210">
        <v>12136</v>
      </c>
      <c r="I268" s="160"/>
      <c r="J268" s="160"/>
      <c r="K268" s="160"/>
      <c r="L268" s="160"/>
      <c r="M268" s="160"/>
      <c r="N268" s="160"/>
      <c r="O268" s="160"/>
      <c r="P268" s="160"/>
      <c r="Q268" s="160"/>
      <c r="R268" s="160"/>
      <c r="S268" s="160"/>
      <c r="T268" s="160"/>
      <c r="U268" s="211">
        <v>7.8894339999999993E-2</v>
      </c>
      <c r="V268" s="160"/>
      <c r="W268" s="160"/>
      <c r="X268" s="160"/>
      <c r="Y268" s="160"/>
      <c r="Z268" s="160"/>
      <c r="AA268" s="160"/>
      <c r="AB268" s="160"/>
      <c r="AC268" s="160"/>
      <c r="AD268" s="160"/>
      <c r="AE268" s="160"/>
      <c r="AF268" s="212">
        <v>2466749329.77</v>
      </c>
      <c r="AG268" s="160"/>
      <c r="AH268" s="160"/>
      <c r="AI268" s="160"/>
      <c r="AJ268" s="160"/>
      <c r="AK268" s="160"/>
      <c r="AL268" s="160"/>
      <c r="AM268" s="160"/>
      <c r="AN268" s="160"/>
      <c r="AO268" s="160"/>
      <c r="AP268" s="160"/>
      <c r="AQ268" s="160"/>
      <c r="AR268" s="160"/>
      <c r="AS268" s="211">
        <v>0.105214</v>
      </c>
      <c r="AT268" s="160"/>
      <c r="AU268" s="160"/>
      <c r="AV268" s="160"/>
      <c r="AW268" s="160"/>
      <c r="AX268" s="160"/>
      <c r="AY268" s="160"/>
      <c r="AZ268" s="160"/>
    </row>
    <row r="269" spans="1:52" ht="11.65" customHeight="1" x14ac:dyDescent="0.35">
      <c r="A269" s="209" t="s">
        <v>1911</v>
      </c>
      <c r="B269" s="160"/>
      <c r="C269" s="160"/>
      <c r="D269" s="160"/>
      <c r="E269" s="160"/>
      <c r="F269" s="160"/>
      <c r="G269" s="160"/>
      <c r="H269" s="210">
        <v>11246</v>
      </c>
      <c r="I269" s="160"/>
      <c r="J269" s="160"/>
      <c r="K269" s="160"/>
      <c r="L269" s="160"/>
      <c r="M269" s="160"/>
      <c r="N269" s="160"/>
      <c r="O269" s="160"/>
      <c r="P269" s="160"/>
      <c r="Q269" s="160"/>
      <c r="R269" s="160"/>
      <c r="S269" s="160"/>
      <c r="T269" s="160"/>
      <c r="U269" s="211">
        <v>7.3108580000000006E-2</v>
      </c>
      <c r="V269" s="160"/>
      <c r="W269" s="160"/>
      <c r="X269" s="160"/>
      <c r="Y269" s="160"/>
      <c r="Z269" s="160"/>
      <c r="AA269" s="160"/>
      <c r="AB269" s="160"/>
      <c r="AC269" s="160"/>
      <c r="AD269" s="160"/>
      <c r="AE269" s="160"/>
      <c r="AF269" s="212">
        <v>2542904711.21</v>
      </c>
      <c r="AG269" s="160"/>
      <c r="AH269" s="160"/>
      <c r="AI269" s="160"/>
      <c r="AJ269" s="160"/>
      <c r="AK269" s="160"/>
      <c r="AL269" s="160"/>
      <c r="AM269" s="160"/>
      <c r="AN269" s="160"/>
      <c r="AO269" s="160"/>
      <c r="AP269" s="160"/>
      <c r="AQ269" s="160"/>
      <c r="AR269" s="160"/>
      <c r="AS269" s="211">
        <v>0.108463</v>
      </c>
      <c r="AT269" s="160"/>
      <c r="AU269" s="160"/>
      <c r="AV269" s="160"/>
      <c r="AW269" s="160"/>
      <c r="AX269" s="160"/>
      <c r="AY269" s="160"/>
      <c r="AZ269" s="160"/>
    </row>
    <row r="270" spans="1:52" ht="11.5" customHeight="1" thickBot="1" x14ac:dyDescent="0.4">
      <c r="A270" s="209" t="s">
        <v>1912</v>
      </c>
      <c r="B270" s="160"/>
      <c r="C270" s="160"/>
      <c r="D270" s="160"/>
      <c r="E270" s="160"/>
      <c r="F270" s="160"/>
      <c r="G270" s="160"/>
      <c r="H270" s="210">
        <v>2682</v>
      </c>
      <c r="I270" s="160"/>
      <c r="J270" s="160"/>
      <c r="K270" s="160"/>
      <c r="L270" s="160"/>
      <c r="M270" s="160"/>
      <c r="N270" s="160"/>
      <c r="O270" s="160"/>
      <c r="P270" s="160"/>
      <c r="Q270" s="160"/>
      <c r="R270" s="160"/>
      <c r="S270" s="160"/>
      <c r="T270" s="160"/>
      <c r="U270" s="211">
        <v>1.7435280000000001E-2</v>
      </c>
      <c r="V270" s="160"/>
      <c r="W270" s="160"/>
      <c r="X270" s="160"/>
      <c r="Y270" s="160"/>
      <c r="Z270" s="160"/>
      <c r="AA270" s="160"/>
      <c r="AB270" s="160"/>
      <c r="AC270" s="160"/>
      <c r="AD270" s="160"/>
      <c r="AE270" s="160"/>
      <c r="AF270" s="212">
        <v>880354678.72000003</v>
      </c>
      <c r="AG270" s="160"/>
      <c r="AH270" s="160"/>
      <c r="AI270" s="160"/>
      <c r="AJ270" s="160"/>
      <c r="AK270" s="160"/>
      <c r="AL270" s="160"/>
      <c r="AM270" s="160"/>
      <c r="AN270" s="160"/>
      <c r="AO270" s="160"/>
      <c r="AP270" s="160"/>
      <c r="AQ270" s="160"/>
      <c r="AR270" s="160"/>
      <c r="AS270" s="211">
        <v>3.755E-2</v>
      </c>
      <c r="AT270" s="160"/>
      <c r="AU270" s="160"/>
      <c r="AV270" s="160"/>
      <c r="AW270" s="160"/>
      <c r="AX270" s="160"/>
      <c r="AY270" s="160"/>
      <c r="AZ270" s="160"/>
    </row>
    <row r="271" spans="1:52" ht="11.5" customHeight="1" thickTop="1" x14ac:dyDescent="0.35">
      <c r="A271" s="213" t="s">
        <v>87</v>
      </c>
      <c r="B271" s="160"/>
      <c r="C271" s="160"/>
      <c r="D271" s="160"/>
      <c r="E271" s="160"/>
      <c r="F271" s="160"/>
      <c r="G271" s="160"/>
      <c r="H271" s="214">
        <v>153826</v>
      </c>
      <c r="I271" s="215"/>
      <c r="J271" s="215"/>
      <c r="K271" s="215"/>
      <c r="L271" s="215"/>
      <c r="M271" s="215"/>
      <c r="N271" s="215"/>
      <c r="O271" s="215"/>
      <c r="P271" s="215"/>
      <c r="Q271" s="215"/>
      <c r="R271" s="215"/>
      <c r="S271" s="215"/>
      <c r="T271" s="215"/>
      <c r="U271" s="216">
        <v>1.0000000200000001</v>
      </c>
      <c r="V271" s="215"/>
      <c r="W271" s="215"/>
      <c r="X271" s="215"/>
      <c r="Y271" s="215"/>
      <c r="Z271" s="215"/>
      <c r="AA271" s="215"/>
      <c r="AB271" s="215"/>
      <c r="AC271" s="215"/>
      <c r="AD271" s="215"/>
      <c r="AE271" s="215"/>
      <c r="AF271" s="217">
        <v>23444971193.439999</v>
      </c>
      <c r="AG271" s="215"/>
      <c r="AH271" s="215"/>
      <c r="AI271" s="215"/>
      <c r="AJ271" s="215"/>
      <c r="AK271" s="215"/>
      <c r="AL271" s="215"/>
      <c r="AM271" s="215"/>
      <c r="AN271" s="215"/>
      <c r="AO271" s="215"/>
      <c r="AP271" s="215"/>
      <c r="AQ271" s="215"/>
      <c r="AR271" s="215"/>
      <c r="AS271" s="216">
        <v>1.0000020000000001</v>
      </c>
      <c r="AT271" s="215"/>
      <c r="AU271" s="215"/>
      <c r="AV271" s="215"/>
      <c r="AW271" s="215"/>
      <c r="AX271" s="215"/>
      <c r="AY271" s="215"/>
      <c r="AZ271" s="215"/>
    </row>
    <row r="272" spans="1:52" ht="11.65" customHeight="1" x14ac:dyDescent="0.35">
      <c r="A272" s="209" t="s">
        <v>1129</v>
      </c>
      <c r="B272" s="160"/>
      <c r="C272" s="160"/>
      <c r="D272" s="160"/>
      <c r="E272" s="160"/>
      <c r="F272" s="160"/>
      <c r="G272" s="160"/>
      <c r="H272" s="218" t="s">
        <v>1129</v>
      </c>
      <c r="I272" s="160"/>
      <c r="J272" s="160"/>
      <c r="K272" s="160"/>
      <c r="L272" s="160"/>
      <c r="M272" s="160"/>
      <c r="N272" s="160"/>
      <c r="O272" s="160"/>
      <c r="P272" s="160"/>
      <c r="Q272" s="160"/>
      <c r="R272" s="160"/>
      <c r="S272" s="160"/>
      <c r="T272" s="160"/>
      <c r="U272" s="218" t="s">
        <v>1129</v>
      </c>
      <c r="V272" s="160"/>
      <c r="W272" s="160"/>
      <c r="X272" s="160"/>
      <c r="Y272" s="160"/>
      <c r="Z272" s="160"/>
      <c r="AA272" s="160"/>
      <c r="AB272" s="160"/>
      <c r="AC272" s="160"/>
      <c r="AD272" s="160"/>
      <c r="AE272" s="160"/>
      <c r="AF272" s="218" t="s">
        <v>1129</v>
      </c>
      <c r="AG272" s="160"/>
      <c r="AH272" s="160"/>
      <c r="AI272" s="160"/>
      <c r="AJ272" s="160"/>
      <c r="AK272" s="160"/>
      <c r="AL272" s="160"/>
      <c r="AM272" s="160"/>
      <c r="AN272" s="160"/>
      <c r="AO272" s="160"/>
      <c r="AP272" s="160"/>
      <c r="AQ272" s="160"/>
      <c r="AR272" s="160"/>
      <c r="AS272" s="218" t="s">
        <v>1129</v>
      </c>
      <c r="AT272" s="160"/>
      <c r="AU272" s="160"/>
      <c r="AV272" s="160"/>
      <c r="AW272" s="160"/>
      <c r="AX272" s="160"/>
      <c r="AY272" s="160"/>
      <c r="AZ272" s="160"/>
    </row>
    <row r="273" spans="1:52" ht="14.5" customHeight="1" x14ac:dyDescent="0.35">
      <c r="A273" s="208" t="s">
        <v>1913</v>
      </c>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row>
    <row r="274" spans="1:52" ht="18" customHeight="1" x14ac:dyDescent="0.35">
      <c r="A274" s="204" t="s">
        <v>1898</v>
      </c>
      <c r="B274" s="160"/>
      <c r="C274" s="160"/>
      <c r="D274" s="160"/>
      <c r="E274" s="160"/>
      <c r="F274" s="160"/>
      <c r="G274" s="160"/>
      <c r="H274" s="205" t="s">
        <v>581</v>
      </c>
      <c r="I274" s="160"/>
      <c r="J274" s="160"/>
      <c r="K274" s="160"/>
      <c r="L274" s="160"/>
      <c r="M274" s="160"/>
      <c r="N274" s="160"/>
      <c r="O274" s="160"/>
      <c r="P274" s="160"/>
      <c r="Q274" s="160"/>
      <c r="R274" s="160"/>
      <c r="S274" s="160"/>
      <c r="T274" s="160"/>
      <c r="U274" s="205" t="s">
        <v>1822</v>
      </c>
      <c r="V274" s="160"/>
      <c r="W274" s="160"/>
      <c r="X274" s="160"/>
      <c r="Y274" s="160"/>
      <c r="Z274" s="160"/>
      <c r="AA274" s="160"/>
      <c r="AB274" s="160"/>
      <c r="AC274" s="160"/>
      <c r="AD274" s="160"/>
      <c r="AE274" s="160"/>
      <c r="AF274" s="205" t="s">
        <v>1823</v>
      </c>
      <c r="AG274" s="160"/>
      <c r="AH274" s="160"/>
      <c r="AI274" s="160"/>
      <c r="AJ274" s="160"/>
      <c r="AK274" s="160"/>
      <c r="AL274" s="160"/>
      <c r="AM274" s="160"/>
      <c r="AN274" s="160"/>
      <c r="AO274" s="160"/>
      <c r="AP274" s="160"/>
      <c r="AQ274" s="160"/>
      <c r="AR274" s="160"/>
      <c r="AS274" s="205" t="s">
        <v>1822</v>
      </c>
      <c r="AT274" s="160"/>
      <c r="AU274" s="160"/>
      <c r="AV274" s="160"/>
      <c r="AW274" s="160"/>
      <c r="AX274" s="160"/>
      <c r="AY274" s="160"/>
      <c r="AZ274" s="160"/>
    </row>
    <row r="275" spans="1:52" ht="11.5" customHeight="1" x14ac:dyDescent="0.35">
      <c r="A275" s="209" t="s">
        <v>1899</v>
      </c>
      <c r="B275" s="160"/>
      <c r="C275" s="160"/>
      <c r="D275" s="160"/>
      <c r="E275" s="160"/>
      <c r="F275" s="160"/>
      <c r="G275" s="160"/>
      <c r="H275" s="210">
        <v>24703</v>
      </c>
      <c r="I275" s="160"/>
      <c r="J275" s="160"/>
      <c r="K275" s="160"/>
      <c r="L275" s="160"/>
      <c r="M275" s="160"/>
      <c r="N275" s="160"/>
      <c r="O275" s="160"/>
      <c r="P275" s="160"/>
      <c r="Q275" s="160"/>
      <c r="R275" s="160"/>
      <c r="S275" s="160"/>
      <c r="T275" s="160"/>
      <c r="U275" s="211">
        <v>0.16059054</v>
      </c>
      <c r="V275" s="160"/>
      <c r="W275" s="160"/>
      <c r="X275" s="160"/>
      <c r="Y275" s="160"/>
      <c r="Z275" s="160"/>
      <c r="AA275" s="160"/>
      <c r="AB275" s="160"/>
      <c r="AC275" s="160"/>
      <c r="AD275" s="160"/>
      <c r="AE275" s="160"/>
      <c r="AF275" s="212">
        <v>1385146239.6500001</v>
      </c>
      <c r="AG275" s="160"/>
      <c r="AH275" s="160"/>
      <c r="AI275" s="160"/>
      <c r="AJ275" s="160"/>
      <c r="AK275" s="160"/>
      <c r="AL275" s="160"/>
      <c r="AM275" s="160"/>
      <c r="AN275" s="160"/>
      <c r="AO275" s="160"/>
      <c r="AP275" s="160"/>
      <c r="AQ275" s="160"/>
      <c r="AR275" s="160"/>
      <c r="AS275" s="211">
        <v>5.9081000000000002E-2</v>
      </c>
      <c r="AT275" s="160"/>
      <c r="AU275" s="160"/>
      <c r="AV275" s="160"/>
      <c r="AW275" s="160"/>
      <c r="AX275" s="160"/>
      <c r="AY275" s="160"/>
      <c r="AZ275" s="160"/>
    </row>
    <row r="276" spans="1:52" ht="11.65" customHeight="1" x14ac:dyDescent="0.35">
      <c r="A276" s="209" t="s">
        <v>1900</v>
      </c>
      <c r="B276" s="160"/>
      <c r="C276" s="160"/>
      <c r="D276" s="160"/>
      <c r="E276" s="160"/>
      <c r="F276" s="160"/>
      <c r="G276" s="160"/>
      <c r="H276" s="210">
        <v>10581</v>
      </c>
      <c r="I276" s="160"/>
      <c r="J276" s="160"/>
      <c r="K276" s="160"/>
      <c r="L276" s="160"/>
      <c r="M276" s="160"/>
      <c r="N276" s="160"/>
      <c r="O276" s="160"/>
      <c r="P276" s="160"/>
      <c r="Q276" s="160"/>
      <c r="R276" s="160"/>
      <c r="S276" s="160"/>
      <c r="T276" s="160"/>
      <c r="U276" s="211">
        <v>6.8785509999999994E-2</v>
      </c>
      <c r="V276" s="160"/>
      <c r="W276" s="160"/>
      <c r="X276" s="160"/>
      <c r="Y276" s="160"/>
      <c r="Z276" s="160"/>
      <c r="AA276" s="160"/>
      <c r="AB276" s="160"/>
      <c r="AC276" s="160"/>
      <c r="AD276" s="160"/>
      <c r="AE276" s="160"/>
      <c r="AF276" s="212">
        <v>1024166604.3200001</v>
      </c>
      <c r="AG276" s="160"/>
      <c r="AH276" s="160"/>
      <c r="AI276" s="160"/>
      <c r="AJ276" s="160"/>
      <c r="AK276" s="160"/>
      <c r="AL276" s="160"/>
      <c r="AM276" s="160"/>
      <c r="AN276" s="160"/>
      <c r="AO276" s="160"/>
      <c r="AP276" s="160"/>
      <c r="AQ276" s="160"/>
      <c r="AR276" s="160"/>
      <c r="AS276" s="211">
        <v>4.3684000000000001E-2</v>
      </c>
      <c r="AT276" s="160"/>
      <c r="AU276" s="160"/>
      <c r="AV276" s="160"/>
      <c r="AW276" s="160"/>
      <c r="AX276" s="160"/>
      <c r="AY276" s="160"/>
      <c r="AZ276" s="160"/>
    </row>
    <row r="277" spans="1:52" ht="11.5" customHeight="1" x14ac:dyDescent="0.35">
      <c r="A277" s="209" t="s">
        <v>1901</v>
      </c>
      <c r="B277" s="160"/>
      <c r="C277" s="160"/>
      <c r="D277" s="160"/>
      <c r="E277" s="160"/>
      <c r="F277" s="160"/>
      <c r="G277" s="160"/>
      <c r="H277" s="210">
        <v>12245</v>
      </c>
      <c r="I277" s="160"/>
      <c r="J277" s="160"/>
      <c r="K277" s="160"/>
      <c r="L277" s="160"/>
      <c r="M277" s="160"/>
      <c r="N277" s="160"/>
      <c r="O277" s="160"/>
      <c r="P277" s="160"/>
      <c r="Q277" s="160"/>
      <c r="R277" s="160"/>
      <c r="S277" s="160"/>
      <c r="T277" s="160"/>
      <c r="U277" s="211">
        <v>7.9602930000000002E-2</v>
      </c>
      <c r="V277" s="160"/>
      <c r="W277" s="160"/>
      <c r="X277" s="160"/>
      <c r="Y277" s="160"/>
      <c r="Z277" s="160"/>
      <c r="AA277" s="160"/>
      <c r="AB277" s="160"/>
      <c r="AC277" s="160"/>
      <c r="AD277" s="160"/>
      <c r="AE277" s="160"/>
      <c r="AF277" s="212">
        <v>1368476788.3399999</v>
      </c>
      <c r="AG277" s="160"/>
      <c r="AH277" s="160"/>
      <c r="AI277" s="160"/>
      <c r="AJ277" s="160"/>
      <c r="AK277" s="160"/>
      <c r="AL277" s="160"/>
      <c r="AM277" s="160"/>
      <c r="AN277" s="160"/>
      <c r="AO277" s="160"/>
      <c r="AP277" s="160"/>
      <c r="AQ277" s="160"/>
      <c r="AR277" s="160"/>
      <c r="AS277" s="211">
        <v>5.8369999999999998E-2</v>
      </c>
      <c r="AT277" s="160"/>
      <c r="AU277" s="160"/>
      <c r="AV277" s="160"/>
      <c r="AW277" s="160"/>
      <c r="AX277" s="160"/>
      <c r="AY277" s="160"/>
      <c r="AZ277" s="160"/>
    </row>
    <row r="278" spans="1:52" ht="11.5" customHeight="1" x14ac:dyDescent="0.35">
      <c r="A278" s="209" t="s">
        <v>1902</v>
      </c>
      <c r="B278" s="160"/>
      <c r="C278" s="160"/>
      <c r="D278" s="160"/>
      <c r="E278" s="160"/>
      <c r="F278" s="160"/>
      <c r="G278" s="160"/>
      <c r="H278" s="210">
        <v>13227</v>
      </c>
      <c r="I278" s="160"/>
      <c r="J278" s="160"/>
      <c r="K278" s="160"/>
      <c r="L278" s="160"/>
      <c r="M278" s="160"/>
      <c r="N278" s="160"/>
      <c r="O278" s="160"/>
      <c r="P278" s="160"/>
      <c r="Q278" s="160"/>
      <c r="R278" s="160"/>
      <c r="S278" s="160"/>
      <c r="T278" s="160"/>
      <c r="U278" s="211">
        <v>8.5986759999999995E-2</v>
      </c>
      <c r="V278" s="160"/>
      <c r="W278" s="160"/>
      <c r="X278" s="160"/>
      <c r="Y278" s="160"/>
      <c r="Z278" s="160"/>
      <c r="AA278" s="160"/>
      <c r="AB278" s="160"/>
      <c r="AC278" s="160"/>
      <c r="AD278" s="160"/>
      <c r="AE278" s="160"/>
      <c r="AF278" s="212">
        <v>1635275036.46</v>
      </c>
      <c r="AG278" s="160"/>
      <c r="AH278" s="160"/>
      <c r="AI278" s="160"/>
      <c r="AJ278" s="160"/>
      <c r="AK278" s="160"/>
      <c r="AL278" s="160"/>
      <c r="AM278" s="160"/>
      <c r="AN278" s="160"/>
      <c r="AO278" s="160"/>
      <c r="AP278" s="160"/>
      <c r="AQ278" s="160"/>
      <c r="AR278" s="160"/>
      <c r="AS278" s="211">
        <v>6.9750000000000006E-2</v>
      </c>
      <c r="AT278" s="160"/>
      <c r="AU278" s="160"/>
      <c r="AV278" s="160"/>
      <c r="AW278" s="160"/>
      <c r="AX278" s="160"/>
      <c r="AY278" s="160"/>
      <c r="AZ278" s="160"/>
    </row>
    <row r="279" spans="1:52" ht="11.65" customHeight="1" x14ac:dyDescent="0.35">
      <c r="A279" s="209" t="s">
        <v>1903</v>
      </c>
      <c r="B279" s="160"/>
      <c r="C279" s="160"/>
      <c r="D279" s="160"/>
      <c r="E279" s="160"/>
      <c r="F279" s="160"/>
      <c r="G279" s="160"/>
      <c r="H279" s="210">
        <v>14233</v>
      </c>
      <c r="I279" s="160"/>
      <c r="J279" s="160"/>
      <c r="K279" s="160"/>
      <c r="L279" s="160"/>
      <c r="M279" s="160"/>
      <c r="N279" s="160"/>
      <c r="O279" s="160"/>
      <c r="P279" s="160"/>
      <c r="Q279" s="160"/>
      <c r="R279" s="160"/>
      <c r="S279" s="160"/>
      <c r="T279" s="160"/>
      <c r="U279" s="211">
        <v>9.2526620000000004E-2</v>
      </c>
      <c r="V279" s="160"/>
      <c r="W279" s="160"/>
      <c r="X279" s="160"/>
      <c r="Y279" s="160"/>
      <c r="Z279" s="160"/>
      <c r="AA279" s="160"/>
      <c r="AB279" s="160"/>
      <c r="AC279" s="160"/>
      <c r="AD279" s="160"/>
      <c r="AE279" s="160"/>
      <c r="AF279" s="212">
        <v>1979983263.1099999</v>
      </c>
      <c r="AG279" s="160"/>
      <c r="AH279" s="160"/>
      <c r="AI279" s="160"/>
      <c r="AJ279" s="160"/>
      <c r="AK279" s="160"/>
      <c r="AL279" s="160"/>
      <c r="AM279" s="160"/>
      <c r="AN279" s="160"/>
      <c r="AO279" s="160"/>
      <c r="AP279" s="160"/>
      <c r="AQ279" s="160"/>
      <c r="AR279" s="160"/>
      <c r="AS279" s="211">
        <v>8.4451999999999999E-2</v>
      </c>
      <c r="AT279" s="160"/>
      <c r="AU279" s="160"/>
      <c r="AV279" s="160"/>
      <c r="AW279" s="160"/>
      <c r="AX279" s="160"/>
      <c r="AY279" s="160"/>
      <c r="AZ279" s="160"/>
    </row>
    <row r="280" spans="1:52" ht="11.5" customHeight="1" x14ac:dyDescent="0.35">
      <c r="A280" s="209" t="s">
        <v>1904</v>
      </c>
      <c r="B280" s="160"/>
      <c r="C280" s="160"/>
      <c r="D280" s="160"/>
      <c r="E280" s="160"/>
      <c r="F280" s="160"/>
      <c r="G280" s="160"/>
      <c r="H280" s="210">
        <v>13354</v>
      </c>
      <c r="I280" s="160"/>
      <c r="J280" s="160"/>
      <c r="K280" s="160"/>
      <c r="L280" s="160"/>
      <c r="M280" s="160"/>
      <c r="N280" s="160"/>
      <c r="O280" s="160"/>
      <c r="P280" s="160"/>
      <c r="Q280" s="160"/>
      <c r="R280" s="160"/>
      <c r="S280" s="160"/>
      <c r="T280" s="160"/>
      <c r="U280" s="211">
        <v>8.681237E-2</v>
      </c>
      <c r="V280" s="160"/>
      <c r="W280" s="160"/>
      <c r="X280" s="160"/>
      <c r="Y280" s="160"/>
      <c r="Z280" s="160"/>
      <c r="AA280" s="160"/>
      <c r="AB280" s="160"/>
      <c r="AC280" s="160"/>
      <c r="AD280" s="160"/>
      <c r="AE280" s="160"/>
      <c r="AF280" s="212">
        <v>2041755637.6400001</v>
      </c>
      <c r="AG280" s="160"/>
      <c r="AH280" s="160"/>
      <c r="AI280" s="160"/>
      <c r="AJ280" s="160"/>
      <c r="AK280" s="160"/>
      <c r="AL280" s="160"/>
      <c r="AM280" s="160"/>
      <c r="AN280" s="160"/>
      <c r="AO280" s="160"/>
      <c r="AP280" s="160"/>
      <c r="AQ280" s="160"/>
      <c r="AR280" s="160"/>
      <c r="AS280" s="211">
        <v>8.7086999999999998E-2</v>
      </c>
      <c r="AT280" s="160"/>
      <c r="AU280" s="160"/>
      <c r="AV280" s="160"/>
      <c r="AW280" s="160"/>
      <c r="AX280" s="160"/>
      <c r="AY280" s="160"/>
      <c r="AZ280" s="160"/>
    </row>
    <row r="281" spans="1:52" ht="11.65" customHeight="1" x14ac:dyDescent="0.35">
      <c r="A281" s="209" t="s">
        <v>1905</v>
      </c>
      <c r="B281" s="160"/>
      <c r="C281" s="160"/>
      <c r="D281" s="160"/>
      <c r="E281" s="160"/>
      <c r="F281" s="160"/>
      <c r="G281" s="160"/>
      <c r="H281" s="210">
        <v>12766</v>
      </c>
      <c r="I281" s="160"/>
      <c r="J281" s="160"/>
      <c r="K281" s="160"/>
      <c r="L281" s="160"/>
      <c r="M281" s="160"/>
      <c r="N281" s="160"/>
      <c r="O281" s="160"/>
      <c r="P281" s="160"/>
      <c r="Q281" s="160"/>
      <c r="R281" s="160"/>
      <c r="S281" s="160"/>
      <c r="T281" s="160"/>
      <c r="U281" s="211">
        <v>8.2989869999999993E-2</v>
      </c>
      <c r="V281" s="160"/>
      <c r="W281" s="160"/>
      <c r="X281" s="160"/>
      <c r="Y281" s="160"/>
      <c r="Z281" s="160"/>
      <c r="AA281" s="160"/>
      <c r="AB281" s="160"/>
      <c r="AC281" s="160"/>
      <c r="AD281" s="160"/>
      <c r="AE281" s="160"/>
      <c r="AF281" s="212">
        <v>2131812811.22</v>
      </c>
      <c r="AG281" s="160"/>
      <c r="AH281" s="160"/>
      <c r="AI281" s="160"/>
      <c r="AJ281" s="160"/>
      <c r="AK281" s="160"/>
      <c r="AL281" s="160"/>
      <c r="AM281" s="160"/>
      <c r="AN281" s="160"/>
      <c r="AO281" s="160"/>
      <c r="AP281" s="160"/>
      <c r="AQ281" s="160"/>
      <c r="AR281" s="160"/>
      <c r="AS281" s="211">
        <v>9.0927999999999995E-2</v>
      </c>
      <c r="AT281" s="160"/>
      <c r="AU281" s="160"/>
      <c r="AV281" s="160"/>
      <c r="AW281" s="160"/>
      <c r="AX281" s="160"/>
      <c r="AY281" s="160"/>
      <c r="AZ281" s="160"/>
    </row>
    <row r="282" spans="1:52" ht="11.5" customHeight="1" x14ac:dyDescent="0.35">
      <c r="A282" s="209" t="s">
        <v>1906</v>
      </c>
      <c r="B282" s="160"/>
      <c r="C282" s="160"/>
      <c r="D282" s="160"/>
      <c r="E282" s="160"/>
      <c r="F282" s="160"/>
      <c r="G282" s="160"/>
      <c r="H282" s="210">
        <v>11923</v>
      </c>
      <c r="I282" s="160"/>
      <c r="J282" s="160"/>
      <c r="K282" s="160"/>
      <c r="L282" s="160"/>
      <c r="M282" s="160"/>
      <c r="N282" s="160"/>
      <c r="O282" s="160"/>
      <c r="P282" s="160"/>
      <c r="Q282" s="160"/>
      <c r="R282" s="160"/>
      <c r="S282" s="160"/>
      <c r="T282" s="160"/>
      <c r="U282" s="211">
        <v>7.7509649999999999E-2</v>
      </c>
      <c r="V282" s="160"/>
      <c r="W282" s="160"/>
      <c r="X282" s="160"/>
      <c r="Y282" s="160"/>
      <c r="Z282" s="160"/>
      <c r="AA282" s="160"/>
      <c r="AB282" s="160"/>
      <c r="AC282" s="160"/>
      <c r="AD282" s="160"/>
      <c r="AE282" s="160"/>
      <c r="AF282" s="212">
        <v>2156827374.1700001</v>
      </c>
      <c r="AG282" s="160"/>
      <c r="AH282" s="160"/>
      <c r="AI282" s="160"/>
      <c r="AJ282" s="160"/>
      <c r="AK282" s="160"/>
      <c r="AL282" s="160"/>
      <c r="AM282" s="160"/>
      <c r="AN282" s="160"/>
      <c r="AO282" s="160"/>
      <c r="AP282" s="160"/>
      <c r="AQ282" s="160"/>
      <c r="AR282" s="160"/>
      <c r="AS282" s="211">
        <v>9.1994999999999993E-2</v>
      </c>
      <c r="AT282" s="160"/>
      <c r="AU282" s="160"/>
      <c r="AV282" s="160"/>
      <c r="AW282" s="160"/>
      <c r="AX282" s="160"/>
      <c r="AY282" s="160"/>
      <c r="AZ282" s="160"/>
    </row>
    <row r="283" spans="1:52" ht="11.5" customHeight="1" x14ac:dyDescent="0.35">
      <c r="A283" s="209" t="s">
        <v>1907</v>
      </c>
      <c r="B283" s="160"/>
      <c r="C283" s="160"/>
      <c r="D283" s="160"/>
      <c r="E283" s="160"/>
      <c r="F283" s="160"/>
      <c r="G283" s="160"/>
      <c r="H283" s="210">
        <v>10535</v>
      </c>
      <c r="I283" s="160"/>
      <c r="J283" s="160"/>
      <c r="K283" s="160"/>
      <c r="L283" s="160"/>
      <c r="M283" s="160"/>
      <c r="N283" s="160"/>
      <c r="O283" s="160"/>
      <c r="P283" s="160"/>
      <c r="Q283" s="160"/>
      <c r="R283" s="160"/>
      <c r="S283" s="160"/>
      <c r="T283" s="160"/>
      <c r="U283" s="211">
        <v>6.8486469999999994E-2</v>
      </c>
      <c r="V283" s="160"/>
      <c r="W283" s="160"/>
      <c r="X283" s="160"/>
      <c r="Y283" s="160"/>
      <c r="Z283" s="160"/>
      <c r="AA283" s="160"/>
      <c r="AB283" s="160"/>
      <c r="AC283" s="160"/>
      <c r="AD283" s="160"/>
      <c r="AE283" s="160"/>
      <c r="AF283" s="212">
        <v>2071204840.54</v>
      </c>
      <c r="AG283" s="160"/>
      <c r="AH283" s="160"/>
      <c r="AI283" s="160"/>
      <c r="AJ283" s="160"/>
      <c r="AK283" s="160"/>
      <c r="AL283" s="160"/>
      <c r="AM283" s="160"/>
      <c r="AN283" s="160"/>
      <c r="AO283" s="160"/>
      <c r="AP283" s="160"/>
      <c r="AQ283" s="160"/>
      <c r="AR283" s="160"/>
      <c r="AS283" s="211">
        <v>8.8343000000000005E-2</v>
      </c>
      <c r="AT283" s="160"/>
      <c r="AU283" s="160"/>
      <c r="AV283" s="160"/>
      <c r="AW283" s="160"/>
      <c r="AX283" s="160"/>
      <c r="AY283" s="160"/>
      <c r="AZ283" s="160"/>
    </row>
    <row r="284" spans="1:52" ht="11.65" customHeight="1" x14ac:dyDescent="0.35">
      <c r="A284" s="209" t="s">
        <v>1908</v>
      </c>
      <c r="B284" s="160"/>
      <c r="C284" s="160"/>
      <c r="D284" s="160"/>
      <c r="E284" s="160"/>
      <c r="F284" s="160"/>
      <c r="G284" s="160"/>
      <c r="H284" s="210">
        <v>9005</v>
      </c>
      <c r="I284" s="160"/>
      <c r="J284" s="160"/>
      <c r="K284" s="160"/>
      <c r="L284" s="160"/>
      <c r="M284" s="160"/>
      <c r="N284" s="160"/>
      <c r="O284" s="160"/>
      <c r="P284" s="160"/>
      <c r="Q284" s="160"/>
      <c r="R284" s="160"/>
      <c r="S284" s="160"/>
      <c r="T284" s="160"/>
      <c r="U284" s="211">
        <v>5.8540170000000002E-2</v>
      </c>
      <c r="V284" s="160"/>
      <c r="W284" s="160"/>
      <c r="X284" s="160"/>
      <c r="Y284" s="160"/>
      <c r="Z284" s="160"/>
      <c r="AA284" s="160"/>
      <c r="AB284" s="160"/>
      <c r="AC284" s="160"/>
      <c r="AD284" s="160"/>
      <c r="AE284" s="160"/>
      <c r="AF284" s="212">
        <v>1958224421.1300001</v>
      </c>
      <c r="AG284" s="160"/>
      <c r="AH284" s="160"/>
      <c r="AI284" s="160"/>
      <c r="AJ284" s="160"/>
      <c r="AK284" s="160"/>
      <c r="AL284" s="160"/>
      <c r="AM284" s="160"/>
      <c r="AN284" s="160"/>
      <c r="AO284" s="160"/>
      <c r="AP284" s="160"/>
      <c r="AQ284" s="160"/>
      <c r="AR284" s="160"/>
      <c r="AS284" s="211">
        <v>8.3524000000000001E-2</v>
      </c>
      <c r="AT284" s="160"/>
      <c r="AU284" s="160"/>
      <c r="AV284" s="160"/>
      <c r="AW284" s="160"/>
      <c r="AX284" s="160"/>
      <c r="AY284" s="160"/>
      <c r="AZ284" s="160"/>
    </row>
    <row r="285" spans="1:52" ht="11.5" customHeight="1" x14ac:dyDescent="0.35">
      <c r="A285" s="209" t="s">
        <v>1909</v>
      </c>
      <c r="B285" s="160"/>
      <c r="C285" s="160"/>
      <c r="D285" s="160"/>
      <c r="E285" s="160"/>
      <c r="F285" s="160"/>
      <c r="G285" s="160"/>
      <c r="H285" s="210">
        <v>8172</v>
      </c>
      <c r="I285" s="160"/>
      <c r="J285" s="160"/>
      <c r="K285" s="160"/>
      <c r="L285" s="160"/>
      <c r="M285" s="160"/>
      <c r="N285" s="160"/>
      <c r="O285" s="160"/>
      <c r="P285" s="160"/>
      <c r="Q285" s="160"/>
      <c r="R285" s="160"/>
      <c r="S285" s="160"/>
      <c r="T285" s="160"/>
      <c r="U285" s="211">
        <v>5.3124959999999999E-2</v>
      </c>
      <c r="V285" s="160"/>
      <c r="W285" s="160"/>
      <c r="X285" s="160"/>
      <c r="Y285" s="160"/>
      <c r="Z285" s="160"/>
      <c r="AA285" s="160"/>
      <c r="AB285" s="160"/>
      <c r="AC285" s="160"/>
      <c r="AD285" s="160"/>
      <c r="AE285" s="160"/>
      <c r="AF285" s="212">
        <v>1839294628.9200001</v>
      </c>
      <c r="AG285" s="160"/>
      <c r="AH285" s="160"/>
      <c r="AI285" s="160"/>
      <c r="AJ285" s="160"/>
      <c r="AK285" s="160"/>
      <c r="AL285" s="160"/>
      <c r="AM285" s="160"/>
      <c r="AN285" s="160"/>
      <c r="AO285" s="160"/>
      <c r="AP285" s="160"/>
      <c r="AQ285" s="160"/>
      <c r="AR285" s="160"/>
      <c r="AS285" s="211">
        <v>7.8451999999999994E-2</v>
      </c>
      <c r="AT285" s="160"/>
      <c r="AU285" s="160"/>
      <c r="AV285" s="160"/>
      <c r="AW285" s="160"/>
      <c r="AX285" s="160"/>
      <c r="AY285" s="160"/>
      <c r="AZ285" s="160"/>
    </row>
    <row r="286" spans="1:52" ht="11.65" customHeight="1" x14ac:dyDescent="0.35">
      <c r="A286" s="209" t="s">
        <v>1910</v>
      </c>
      <c r="B286" s="160"/>
      <c r="C286" s="160"/>
      <c r="D286" s="160"/>
      <c r="E286" s="160"/>
      <c r="F286" s="160"/>
      <c r="G286" s="160"/>
      <c r="H286" s="210">
        <v>7167</v>
      </c>
      <c r="I286" s="160"/>
      <c r="J286" s="160"/>
      <c r="K286" s="160"/>
      <c r="L286" s="160"/>
      <c r="M286" s="160"/>
      <c r="N286" s="160"/>
      <c r="O286" s="160"/>
      <c r="P286" s="160"/>
      <c r="Q286" s="160"/>
      <c r="R286" s="160"/>
      <c r="S286" s="160"/>
      <c r="T286" s="160"/>
      <c r="U286" s="211">
        <v>4.6591599999999997E-2</v>
      </c>
      <c r="V286" s="160"/>
      <c r="W286" s="160"/>
      <c r="X286" s="160"/>
      <c r="Y286" s="160"/>
      <c r="Z286" s="160"/>
      <c r="AA286" s="160"/>
      <c r="AB286" s="160"/>
      <c r="AC286" s="160"/>
      <c r="AD286" s="160"/>
      <c r="AE286" s="160"/>
      <c r="AF286" s="212">
        <v>1798964105.78</v>
      </c>
      <c r="AG286" s="160"/>
      <c r="AH286" s="160"/>
      <c r="AI286" s="160"/>
      <c r="AJ286" s="160"/>
      <c r="AK286" s="160"/>
      <c r="AL286" s="160"/>
      <c r="AM286" s="160"/>
      <c r="AN286" s="160"/>
      <c r="AO286" s="160"/>
      <c r="AP286" s="160"/>
      <c r="AQ286" s="160"/>
      <c r="AR286" s="160"/>
      <c r="AS286" s="211">
        <v>7.6730999999999994E-2</v>
      </c>
      <c r="AT286" s="160"/>
      <c r="AU286" s="160"/>
      <c r="AV286" s="160"/>
      <c r="AW286" s="160"/>
      <c r="AX286" s="160"/>
      <c r="AY286" s="160"/>
      <c r="AZ286" s="160"/>
    </row>
    <row r="287" spans="1:52" ht="11.5" customHeight="1" x14ac:dyDescent="0.35">
      <c r="A287" s="209" t="s">
        <v>1911</v>
      </c>
      <c r="B287" s="160"/>
      <c r="C287" s="160"/>
      <c r="D287" s="160"/>
      <c r="E287" s="160"/>
      <c r="F287" s="160"/>
      <c r="G287" s="160"/>
      <c r="H287" s="210">
        <v>4788</v>
      </c>
      <c r="I287" s="160"/>
      <c r="J287" s="160"/>
      <c r="K287" s="160"/>
      <c r="L287" s="160"/>
      <c r="M287" s="160"/>
      <c r="N287" s="160"/>
      <c r="O287" s="160"/>
      <c r="P287" s="160"/>
      <c r="Q287" s="160"/>
      <c r="R287" s="160"/>
      <c r="S287" s="160"/>
      <c r="T287" s="160"/>
      <c r="U287" s="211">
        <v>3.112608E-2</v>
      </c>
      <c r="V287" s="160"/>
      <c r="W287" s="160"/>
      <c r="X287" s="160"/>
      <c r="Y287" s="160"/>
      <c r="Z287" s="160"/>
      <c r="AA287" s="160"/>
      <c r="AB287" s="160"/>
      <c r="AC287" s="160"/>
      <c r="AD287" s="160"/>
      <c r="AE287" s="160"/>
      <c r="AF287" s="212">
        <v>1508210165.8499999</v>
      </c>
      <c r="AG287" s="160"/>
      <c r="AH287" s="160"/>
      <c r="AI287" s="160"/>
      <c r="AJ287" s="160"/>
      <c r="AK287" s="160"/>
      <c r="AL287" s="160"/>
      <c r="AM287" s="160"/>
      <c r="AN287" s="160"/>
      <c r="AO287" s="160"/>
      <c r="AP287" s="160"/>
      <c r="AQ287" s="160"/>
      <c r="AR287" s="160"/>
      <c r="AS287" s="211">
        <v>6.4329999999999998E-2</v>
      </c>
      <c r="AT287" s="160"/>
      <c r="AU287" s="160"/>
      <c r="AV287" s="160"/>
      <c r="AW287" s="160"/>
      <c r="AX287" s="160"/>
      <c r="AY287" s="160"/>
      <c r="AZ287" s="160"/>
    </row>
    <row r="288" spans="1:52" ht="11.5" customHeight="1" thickBot="1" x14ac:dyDescent="0.4">
      <c r="A288" s="209" t="s">
        <v>1912</v>
      </c>
      <c r="B288" s="160"/>
      <c r="C288" s="160"/>
      <c r="D288" s="160"/>
      <c r="E288" s="160"/>
      <c r="F288" s="160"/>
      <c r="G288" s="160"/>
      <c r="H288" s="210">
        <v>1127</v>
      </c>
      <c r="I288" s="160"/>
      <c r="J288" s="160"/>
      <c r="K288" s="160"/>
      <c r="L288" s="160"/>
      <c r="M288" s="160"/>
      <c r="N288" s="160"/>
      <c r="O288" s="160"/>
      <c r="P288" s="160"/>
      <c r="Q288" s="160"/>
      <c r="R288" s="160"/>
      <c r="S288" s="160"/>
      <c r="T288" s="160"/>
      <c r="U288" s="211">
        <v>7.3264599999999999E-3</v>
      </c>
      <c r="V288" s="160"/>
      <c r="W288" s="160"/>
      <c r="X288" s="160"/>
      <c r="Y288" s="160"/>
      <c r="Z288" s="160"/>
      <c r="AA288" s="160"/>
      <c r="AB288" s="160"/>
      <c r="AC288" s="160"/>
      <c r="AD288" s="160"/>
      <c r="AE288" s="160"/>
      <c r="AF288" s="212">
        <v>545629276.30999994</v>
      </c>
      <c r="AG288" s="160"/>
      <c r="AH288" s="160"/>
      <c r="AI288" s="160"/>
      <c r="AJ288" s="160"/>
      <c r="AK288" s="160"/>
      <c r="AL288" s="160"/>
      <c r="AM288" s="160"/>
      <c r="AN288" s="160"/>
      <c r="AO288" s="160"/>
      <c r="AP288" s="160"/>
      <c r="AQ288" s="160"/>
      <c r="AR288" s="160"/>
      <c r="AS288" s="211">
        <v>2.3272999999999999E-2</v>
      </c>
      <c r="AT288" s="160"/>
      <c r="AU288" s="160"/>
      <c r="AV288" s="160"/>
      <c r="AW288" s="160"/>
      <c r="AX288" s="160"/>
      <c r="AY288" s="160"/>
      <c r="AZ288" s="160"/>
    </row>
    <row r="289" spans="1:52" ht="11.65" customHeight="1" thickTop="1" x14ac:dyDescent="0.35">
      <c r="A289" s="213" t="s">
        <v>87</v>
      </c>
      <c r="B289" s="160"/>
      <c r="C289" s="160"/>
      <c r="D289" s="160"/>
      <c r="E289" s="160"/>
      <c r="F289" s="160"/>
      <c r="G289" s="160"/>
      <c r="H289" s="214">
        <v>153826</v>
      </c>
      <c r="I289" s="215"/>
      <c r="J289" s="215"/>
      <c r="K289" s="215"/>
      <c r="L289" s="215"/>
      <c r="M289" s="215"/>
      <c r="N289" s="215"/>
      <c r="O289" s="215"/>
      <c r="P289" s="215"/>
      <c r="Q289" s="215"/>
      <c r="R289" s="215"/>
      <c r="S289" s="215"/>
      <c r="T289" s="215"/>
      <c r="U289" s="216">
        <v>0.99999998999999995</v>
      </c>
      <c r="V289" s="215"/>
      <c r="W289" s="215"/>
      <c r="X289" s="215"/>
      <c r="Y289" s="215"/>
      <c r="Z289" s="215"/>
      <c r="AA289" s="215"/>
      <c r="AB289" s="215"/>
      <c r="AC289" s="215"/>
      <c r="AD289" s="215"/>
      <c r="AE289" s="215"/>
      <c r="AF289" s="217">
        <v>23444971193.439999</v>
      </c>
      <c r="AG289" s="215"/>
      <c r="AH289" s="215"/>
      <c r="AI289" s="215"/>
      <c r="AJ289" s="215"/>
      <c r="AK289" s="215"/>
      <c r="AL289" s="215"/>
      <c r="AM289" s="215"/>
      <c r="AN289" s="215"/>
      <c r="AO289" s="215"/>
      <c r="AP289" s="215"/>
      <c r="AQ289" s="215"/>
      <c r="AR289" s="215"/>
      <c r="AS289" s="216">
        <v>1</v>
      </c>
      <c r="AT289" s="215"/>
      <c r="AU289" s="215"/>
      <c r="AV289" s="215"/>
      <c r="AW289" s="215"/>
      <c r="AX289" s="215"/>
      <c r="AY289" s="215"/>
      <c r="AZ289" s="215"/>
    </row>
    <row r="290" spans="1:52" ht="11.5" customHeight="1" x14ac:dyDescent="0.35">
      <c r="A290" s="209" t="s">
        <v>1129</v>
      </c>
      <c r="B290" s="160"/>
      <c r="C290" s="160"/>
      <c r="D290" s="160"/>
      <c r="E290" s="160"/>
      <c r="F290" s="160"/>
      <c r="G290" s="160"/>
      <c r="H290" s="218" t="s">
        <v>1129</v>
      </c>
      <c r="I290" s="160"/>
      <c r="J290" s="160"/>
      <c r="K290" s="160"/>
      <c r="L290" s="160"/>
      <c r="M290" s="160"/>
      <c r="N290" s="160"/>
      <c r="O290" s="160"/>
      <c r="P290" s="160"/>
      <c r="Q290" s="160"/>
      <c r="R290" s="160"/>
      <c r="S290" s="160"/>
      <c r="T290" s="160"/>
      <c r="U290" s="218" t="s">
        <v>1129</v>
      </c>
      <c r="V290" s="160"/>
      <c r="W290" s="160"/>
      <c r="X290" s="160"/>
      <c r="Y290" s="160"/>
      <c r="Z290" s="160"/>
      <c r="AA290" s="160"/>
      <c r="AB290" s="160"/>
      <c r="AC290" s="160"/>
      <c r="AD290" s="160"/>
      <c r="AE290" s="160"/>
      <c r="AF290" s="218" t="s">
        <v>1129</v>
      </c>
      <c r="AG290" s="160"/>
      <c r="AH290" s="160"/>
      <c r="AI290" s="160"/>
      <c r="AJ290" s="160"/>
      <c r="AK290" s="160"/>
      <c r="AL290" s="160"/>
      <c r="AM290" s="160"/>
      <c r="AN290" s="160"/>
      <c r="AO290" s="160"/>
      <c r="AP290" s="160"/>
      <c r="AQ290" s="160"/>
      <c r="AR290" s="160"/>
      <c r="AS290" s="218" t="s">
        <v>1129</v>
      </c>
      <c r="AT290" s="160"/>
      <c r="AU290" s="160"/>
      <c r="AV290" s="160"/>
      <c r="AW290" s="160"/>
      <c r="AX290" s="160"/>
      <c r="AY290" s="160"/>
      <c r="AZ290" s="160"/>
    </row>
    <row r="291" spans="1:52" ht="6.65" customHeight="1" x14ac:dyDescent="0.35"/>
    <row r="292" spans="1:52" ht="18" customHeight="1" x14ac:dyDescent="0.35">
      <c r="A292" s="220" t="s">
        <v>1914</v>
      </c>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row>
    <row r="293" spans="1:52" ht="11.5" customHeight="1" x14ac:dyDescent="0.35">
      <c r="A293" s="219" t="s">
        <v>1824</v>
      </c>
      <c r="B293" s="160"/>
      <c r="C293" s="219" t="s">
        <v>1129</v>
      </c>
      <c r="D293" s="160"/>
      <c r="E293" s="160"/>
      <c r="F293" s="219" t="s">
        <v>1129</v>
      </c>
      <c r="G293" s="160"/>
      <c r="H293" s="160"/>
      <c r="I293" s="160"/>
      <c r="J293" s="160"/>
      <c r="K293" s="160"/>
      <c r="L293" s="160"/>
      <c r="M293" s="160"/>
      <c r="N293" s="219" t="s">
        <v>1129</v>
      </c>
      <c r="O293" s="160"/>
      <c r="P293" s="160"/>
      <c r="Q293" s="219" t="s">
        <v>1129</v>
      </c>
      <c r="R293" s="160"/>
      <c r="S293" s="160"/>
      <c r="T293" s="160"/>
      <c r="U293" s="160"/>
      <c r="V293" s="160"/>
      <c r="W293" s="160"/>
      <c r="X293" s="219" t="s">
        <v>1129</v>
      </c>
      <c r="Y293" s="160"/>
      <c r="Z293" s="160"/>
      <c r="AA293" s="160"/>
      <c r="AB293" s="160"/>
      <c r="AC293" s="160"/>
      <c r="AD293" s="160"/>
      <c r="AE293" s="160"/>
      <c r="AF293" s="160"/>
      <c r="AG293" s="160"/>
      <c r="AH293" s="219" t="s">
        <v>1129</v>
      </c>
      <c r="AI293" s="160"/>
      <c r="AJ293" s="160"/>
      <c r="AK293" s="219" t="s">
        <v>1129</v>
      </c>
      <c r="AL293" s="160"/>
      <c r="AM293" s="160"/>
      <c r="AN293" s="160"/>
      <c r="AO293" s="160"/>
      <c r="AP293" s="160"/>
      <c r="AQ293" s="160"/>
      <c r="AR293" s="219" t="s">
        <v>1129</v>
      </c>
      <c r="AS293" s="160"/>
      <c r="AT293" s="160"/>
      <c r="AU293" s="219" t="s">
        <v>1129</v>
      </c>
      <c r="AV293" s="160"/>
      <c r="AW293" s="160"/>
    </row>
    <row r="294" spans="1:52" ht="18" customHeight="1" x14ac:dyDescent="0.35">
      <c r="A294" s="219" t="s">
        <v>1898</v>
      </c>
      <c r="B294" s="160"/>
      <c r="C294" s="221" t="s">
        <v>1621</v>
      </c>
      <c r="D294" s="160"/>
      <c r="E294" s="160"/>
      <c r="F294" s="221" t="s">
        <v>1622</v>
      </c>
      <c r="G294" s="160"/>
      <c r="H294" s="160"/>
      <c r="I294" s="160"/>
      <c r="J294" s="160"/>
      <c r="K294" s="160"/>
      <c r="L294" s="160"/>
      <c r="M294" s="160"/>
      <c r="N294" s="221" t="s">
        <v>1623</v>
      </c>
      <c r="O294" s="160"/>
      <c r="P294" s="160"/>
      <c r="Q294" s="221" t="s">
        <v>1624</v>
      </c>
      <c r="R294" s="160"/>
      <c r="S294" s="160"/>
      <c r="T294" s="160"/>
      <c r="U294" s="160"/>
      <c r="V294" s="160"/>
      <c r="W294" s="160"/>
      <c r="X294" s="221" t="s">
        <v>1629</v>
      </c>
      <c r="Y294" s="160"/>
      <c r="Z294" s="160"/>
      <c r="AA294" s="160"/>
      <c r="AB294" s="160"/>
      <c r="AC294" s="160"/>
      <c r="AD294" s="160"/>
      <c r="AE294" s="160"/>
      <c r="AF294" s="160"/>
      <c r="AG294" s="160"/>
      <c r="AH294" s="221" t="s">
        <v>1631</v>
      </c>
      <c r="AI294" s="160"/>
      <c r="AJ294" s="160"/>
      <c r="AK294" s="221" t="s">
        <v>1632</v>
      </c>
      <c r="AL294" s="160"/>
      <c r="AM294" s="160"/>
      <c r="AN294" s="160"/>
      <c r="AO294" s="160"/>
      <c r="AP294" s="160"/>
      <c r="AQ294" s="160"/>
      <c r="AR294" s="221" t="s">
        <v>85</v>
      </c>
      <c r="AS294" s="160"/>
      <c r="AT294" s="160"/>
      <c r="AU294" s="221" t="s">
        <v>87</v>
      </c>
      <c r="AV294" s="160"/>
      <c r="AW294" s="160"/>
    </row>
    <row r="295" spans="1:52" ht="11.65" customHeight="1" x14ac:dyDescent="0.35">
      <c r="A295" s="222" t="s">
        <v>1899</v>
      </c>
      <c r="B295" s="160"/>
      <c r="C295" s="223">
        <v>12833404.65</v>
      </c>
      <c r="D295" s="160"/>
      <c r="E295" s="160"/>
      <c r="F295" s="223">
        <v>72153097.829999998</v>
      </c>
      <c r="G295" s="160"/>
      <c r="H295" s="160"/>
      <c r="I295" s="160"/>
      <c r="J295" s="160"/>
      <c r="K295" s="160"/>
      <c r="L295" s="160"/>
      <c r="M295" s="160"/>
      <c r="N295" s="223">
        <v>1422544.65</v>
      </c>
      <c r="O295" s="160"/>
      <c r="P295" s="160"/>
      <c r="Q295" s="223">
        <v>9636419.0600000005</v>
      </c>
      <c r="R295" s="160"/>
      <c r="S295" s="160"/>
      <c r="T295" s="160"/>
      <c r="U295" s="160"/>
      <c r="V295" s="160"/>
      <c r="W295" s="160"/>
      <c r="X295" s="223">
        <v>349120272.89999998</v>
      </c>
      <c r="Y295" s="160"/>
      <c r="Z295" s="160"/>
      <c r="AA295" s="160"/>
      <c r="AB295" s="160"/>
      <c r="AC295" s="160"/>
      <c r="AD295" s="160"/>
      <c r="AE295" s="160"/>
      <c r="AF295" s="160"/>
      <c r="AG295" s="160"/>
      <c r="AH295" s="223">
        <v>934708492.00999999</v>
      </c>
      <c r="AI295" s="160"/>
      <c r="AJ295" s="160"/>
      <c r="AK295" s="223">
        <v>4915520.58</v>
      </c>
      <c r="AL295" s="160"/>
      <c r="AM295" s="160"/>
      <c r="AN295" s="160"/>
      <c r="AO295" s="160"/>
      <c r="AP295" s="160"/>
      <c r="AQ295" s="160"/>
      <c r="AR295" s="223">
        <v>0</v>
      </c>
      <c r="AS295" s="160"/>
      <c r="AT295" s="160"/>
      <c r="AU295" s="223">
        <v>1384789751.6800001</v>
      </c>
      <c r="AV295" s="160"/>
      <c r="AW295" s="160"/>
    </row>
    <row r="296" spans="1:52" ht="11.5" customHeight="1" x14ac:dyDescent="0.35">
      <c r="A296" s="222" t="s">
        <v>1900</v>
      </c>
      <c r="B296" s="160"/>
      <c r="C296" s="223">
        <v>9207170.0099999998</v>
      </c>
      <c r="D296" s="160"/>
      <c r="E296" s="160"/>
      <c r="F296" s="223">
        <v>50908248.509999998</v>
      </c>
      <c r="G296" s="160"/>
      <c r="H296" s="160"/>
      <c r="I296" s="160"/>
      <c r="J296" s="160"/>
      <c r="K296" s="160"/>
      <c r="L296" s="160"/>
      <c r="M296" s="160"/>
      <c r="N296" s="223">
        <v>1239384.24</v>
      </c>
      <c r="O296" s="160"/>
      <c r="P296" s="160"/>
      <c r="Q296" s="223">
        <v>9153539.5099999998</v>
      </c>
      <c r="R296" s="160"/>
      <c r="S296" s="160"/>
      <c r="T296" s="160"/>
      <c r="U296" s="160"/>
      <c r="V296" s="160"/>
      <c r="W296" s="160"/>
      <c r="X296" s="223">
        <v>281127238.29000002</v>
      </c>
      <c r="Y296" s="160"/>
      <c r="Z296" s="160"/>
      <c r="AA296" s="160"/>
      <c r="AB296" s="160"/>
      <c r="AC296" s="160"/>
      <c r="AD296" s="160"/>
      <c r="AE296" s="160"/>
      <c r="AF296" s="160"/>
      <c r="AG296" s="160"/>
      <c r="AH296" s="223">
        <v>667896597.53999996</v>
      </c>
      <c r="AI296" s="160"/>
      <c r="AJ296" s="160"/>
      <c r="AK296" s="223">
        <v>4475414.2</v>
      </c>
      <c r="AL296" s="160"/>
      <c r="AM296" s="160"/>
      <c r="AN296" s="160"/>
      <c r="AO296" s="160"/>
      <c r="AP296" s="160"/>
      <c r="AQ296" s="160"/>
      <c r="AR296" s="223">
        <v>0</v>
      </c>
      <c r="AS296" s="160"/>
      <c r="AT296" s="160"/>
      <c r="AU296" s="223">
        <v>1024007592.3</v>
      </c>
      <c r="AV296" s="160"/>
      <c r="AW296" s="160"/>
    </row>
    <row r="297" spans="1:52" ht="11.65" customHeight="1" x14ac:dyDescent="0.35">
      <c r="A297" s="222" t="s">
        <v>1901</v>
      </c>
      <c r="B297" s="160"/>
      <c r="C297" s="223">
        <v>13944770.380000001</v>
      </c>
      <c r="D297" s="160"/>
      <c r="E297" s="160"/>
      <c r="F297" s="223">
        <v>52875604.130000003</v>
      </c>
      <c r="G297" s="160"/>
      <c r="H297" s="160"/>
      <c r="I297" s="160"/>
      <c r="J297" s="160"/>
      <c r="K297" s="160"/>
      <c r="L297" s="160"/>
      <c r="M297" s="160"/>
      <c r="N297" s="223">
        <v>2481868.44</v>
      </c>
      <c r="O297" s="160"/>
      <c r="P297" s="160"/>
      <c r="Q297" s="223">
        <v>16421808.91</v>
      </c>
      <c r="R297" s="160"/>
      <c r="S297" s="160"/>
      <c r="T297" s="160"/>
      <c r="U297" s="160"/>
      <c r="V297" s="160"/>
      <c r="W297" s="160"/>
      <c r="X297" s="223">
        <v>342440683.88</v>
      </c>
      <c r="Y297" s="160"/>
      <c r="Z297" s="160"/>
      <c r="AA297" s="160"/>
      <c r="AB297" s="160"/>
      <c r="AC297" s="160"/>
      <c r="AD297" s="160"/>
      <c r="AE297" s="160"/>
      <c r="AF297" s="160"/>
      <c r="AG297" s="160"/>
      <c r="AH297" s="223">
        <v>929361151.65999997</v>
      </c>
      <c r="AI297" s="160"/>
      <c r="AJ297" s="160"/>
      <c r="AK297" s="223">
        <v>9355389.5800000001</v>
      </c>
      <c r="AL297" s="160"/>
      <c r="AM297" s="160"/>
      <c r="AN297" s="160"/>
      <c r="AO297" s="160"/>
      <c r="AP297" s="160"/>
      <c r="AQ297" s="160"/>
      <c r="AR297" s="223">
        <v>0</v>
      </c>
      <c r="AS297" s="160"/>
      <c r="AT297" s="160"/>
      <c r="AU297" s="223">
        <v>1366881276.98</v>
      </c>
      <c r="AV297" s="160"/>
      <c r="AW297" s="160"/>
    </row>
    <row r="298" spans="1:52" ht="11.5" customHeight="1" x14ac:dyDescent="0.35">
      <c r="A298" s="222" t="s">
        <v>1902</v>
      </c>
      <c r="B298" s="160"/>
      <c r="C298" s="223">
        <v>17411747.559999999</v>
      </c>
      <c r="D298" s="160"/>
      <c r="E298" s="160"/>
      <c r="F298" s="223">
        <v>61062030.259999998</v>
      </c>
      <c r="G298" s="160"/>
      <c r="H298" s="160"/>
      <c r="I298" s="160"/>
      <c r="J298" s="160"/>
      <c r="K298" s="160"/>
      <c r="L298" s="160"/>
      <c r="M298" s="160"/>
      <c r="N298" s="223">
        <v>2990973.69</v>
      </c>
      <c r="O298" s="160"/>
      <c r="P298" s="160"/>
      <c r="Q298" s="223">
        <v>14634245.359999999</v>
      </c>
      <c r="R298" s="160"/>
      <c r="S298" s="160"/>
      <c r="T298" s="160"/>
      <c r="U298" s="160"/>
      <c r="V298" s="160"/>
      <c r="W298" s="160"/>
      <c r="X298" s="223">
        <v>355400274.00999999</v>
      </c>
      <c r="Y298" s="160"/>
      <c r="Z298" s="160"/>
      <c r="AA298" s="160"/>
      <c r="AB298" s="160"/>
      <c r="AC298" s="160"/>
      <c r="AD298" s="160"/>
      <c r="AE298" s="160"/>
      <c r="AF298" s="160"/>
      <c r="AG298" s="160"/>
      <c r="AH298" s="223">
        <v>1171549279.6300001</v>
      </c>
      <c r="AI298" s="160"/>
      <c r="AJ298" s="160"/>
      <c r="AK298" s="223">
        <v>11753254.460000001</v>
      </c>
      <c r="AL298" s="160"/>
      <c r="AM298" s="160"/>
      <c r="AN298" s="160"/>
      <c r="AO298" s="160"/>
      <c r="AP298" s="160"/>
      <c r="AQ298" s="160"/>
      <c r="AR298" s="223">
        <v>0</v>
      </c>
      <c r="AS298" s="160"/>
      <c r="AT298" s="160"/>
      <c r="AU298" s="223">
        <v>1634801804.97</v>
      </c>
      <c r="AV298" s="160"/>
      <c r="AW298" s="160"/>
    </row>
    <row r="299" spans="1:52" ht="11.5" customHeight="1" x14ac:dyDescent="0.35">
      <c r="A299" s="222" t="s">
        <v>1903</v>
      </c>
      <c r="B299" s="160"/>
      <c r="C299" s="223">
        <v>28726815.280000001</v>
      </c>
      <c r="D299" s="160"/>
      <c r="E299" s="160"/>
      <c r="F299" s="223">
        <v>73729991.069999993</v>
      </c>
      <c r="G299" s="160"/>
      <c r="H299" s="160"/>
      <c r="I299" s="160"/>
      <c r="J299" s="160"/>
      <c r="K299" s="160"/>
      <c r="L299" s="160"/>
      <c r="M299" s="160"/>
      <c r="N299" s="223">
        <v>3347128.87</v>
      </c>
      <c r="O299" s="160"/>
      <c r="P299" s="160"/>
      <c r="Q299" s="223">
        <v>15816893.83</v>
      </c>
      <c r="R299" s="160"/>
      <c r="S299" s="160"/>
      <c r="T299" s="160"/>
      <c r="U299" s="160"/>
      <c r="V299" s="160"/>
      <c r="W299" s="160"/>
      <c r="X299" s="223">
        <v>420421484.54000002</v>
      </c>
      <c r="Y299" s="160"/>
      <c r="Z299" s="160"/>
      <c r="AA299" s="160"/>
      <c r="AB299" s="160"/>
      <c r="AC299" s="160"/>
      <c r="AD299" s="160"/>
      <c r="AE299" s="160"/>
      <c r="AF299" s="160"/>
      <c r="AG299" s="160"/>
      <c r="AH299" s="223">
        <v>1430823599.77</v>
      </c>
      <c r="AI299" s="160"/>
      <c r="AJ299" s="160"/>
      <c r="AK299" s="223">
        <v>6060808.2199999997</v>
      </c>
      <c r="AL299" s="160"/>
      <c r="AM299" s="160"/>
      <c r="AN299" s="160"/>
      <c r="AO299" s="160"/>
      <c r="AP299" s="160"/>
      <c r="AQ299" s="160"/>
      <c r="AR299" s="223">
        <v>0</v>
      </c>
      <c r="AS299" s="160"/>
      <c r="AT299" s="160"/>
      <c r="AU299" s="223">
        <v>1978926721.5799999</v>
      </c>
      <c r="AV299" s="160"/>
      <c r="AW299" s="160"/>
    </row>
    <row r="300" spans="1:52" ht="11.65" customHeight="1" x14ac:dyDescent="0.35">
      <c r="A300" s="222" t="s">
        <v>1904</v>
      </c>
      <c r="B300" s="160"/>
      <c r="C300" s="223">
        <v>36649758.710000001</v>
      </c>
      <c r="D300" s="160"/>
      <c r="E300" s="160"/>
      <c r="F300" s="223">
        <v>54980614.689999998</v>
      </c>
      <c r="G300" s="160"/>
      <c r="H300" s="160"/>
      <c r="I300" s="160"/>
      <c r="J300" s="160"/>
      <c r="K300" s="160"/>
      <c r="L300" s="160"/>
      <c r="M300" s="160"/>
      <c r="N300" s="223">
        <v>3173402.73</v>
      </c>
      <c r="O300" s="160"/>
      <c r="P300" s="160"/>
      <c r="Q300" s="223">
        <v>20163327.640000001</v>
      </c>
      <c r="R300" s="160"/>
      <c r="S300" s="160"/>
      <c r="T300" s="160"/>
      <c r="U300" s="160"/>
      <c r="V300" s="160"/>
      <c r="W300" s="160"/>
      <c r="X300" s="223">
        <v>418224514.19</v>
      </c>
      <c r="Y300" s="160"/>
      <c r="Z300" s="160"/>
      <c r="AA300" s="160"/>
      <c r="AB300" s="160"/>
      <c r="AC300" s="160"/>
      <c r="AD300" s="160"/>
      <c r="AE300" s="160"/>
      <c r="AF300" s="160"/>
      <c r="AG300" s="160"/>
      <c r="AH300" s="223">
        <v>1503375711.5699999</v>
      </c>
      <c r="AI300" s="160"/>
      <c r="AJ300" s="160"/>
      <c r="AK300" s="223">
        <v>3523424.39</v>
      </c>
      <c r="AL300" s="160"/>
      <c r="AM300" s="160"/>
      <c r="AN300" s="160"/>
      <c r="AO300" s="160"/>
      <c r="AP300" s="160"/>
      <c r="AQ300" s="160"/>
      <c r="AR300" s="223">
        <v>0</v>
      </c>
      <c r="AS300" s="160"/>
      <c r="AT300" s="160"/>
      <c r="AU300" s="223">
        <v>2040090753.9200001</v>
      </c>
      <c r="AV300" s="160"/>
      <c r="AW300" s="160"/>
    </row>
    <row r="301" spans="1:52" ht="11.5" customHeight="1" x14ac:dyDescent="0.35">
      <c r="A301" s="222" t="s">
        <v>1905</v>
      </c>
      <c r="B301" s="160"/>
      <c r="C301" s="223">
        <v>63991875.840000004</v>
      </c>
      <c r="D301" s="160"/>
      <c r="E301" s="160"/>
      <c r="F301" s="223">
        <v>39882630.390000001</v>
      </c>
      <c r="G301" s="160"/>
      <c r="H301" s="160"/>
      <c r="I301" s="160"/>
      <c r="J301" s="160"/>
      <c r="K301" s="160"/>
      <c r="L301" s="160"/>
      <c r="M301" s="160"/>
      <c r="N301" s="223">
        <v>4266596.59</v>
      </c>
      <c r="O301" s="160"/>
      <c r="P301" s="160"/>
      <c r="Q301" s="223">
        <v>22773408.350000001</v>
      </c>
      <c r="R301" s="160"/>
      <c r="S301" s="160"/>
      <c r="T301" s="160"/>
      <c r="U301" s="160"/>
      <c r="V301" s="160"/>
      <c r="W301" s="160"/>
      <c r="X301" s="223">
        <v>453393807.48000002</v>
      </c>
      <c r="Y301" s="160"/>
      <c r="Z301" s="160"/>
      <c r="AA301" s="160"/>
      <c r="AB301" s="160"/>
      <c r="AC301" s="160"/>
      <c r="AD301" s="160"/>
      <c r="AE301" s="160"/>
      <c r="AF301" s="160"/>
      <c r="AG301" s="160"/>
      <c r="AH301" s="223">
        <v>1542138896.3199999</v>
      </c>
      <c r="AI301" s="160"/>
      <c r="AJ301" s="160"/>
      <c r="AK301" s="223">
        <v>4324197.58</v>
      </c>
      <c r="AL301" s="160"/>
      <c r="AM301" s="160"/>
      <c r="AN301" s="160"/>
      <c r="AO301" s="160"/>
      <c r="AP301" s="160"/>
      <c r="AQ301" s="160"/>
      <c r="AR301" s="223">
        <v>0</v>
      </c>
      <c r="AS301" s="160"/>
      <c r="AT301" s="160"/>
      <c r="AU301" s="223">
        <v>2130771412.55</v>
      </c>
      <c r="AV301" s="160"/>
      <c r="AW301" s="160"/>
    </row>
    <row r="302" spans="1:52" ht="11.65" customHeight="1" x14ac:dyDescent="0.35">
      <c r="A302" s="222" t="s">
        <v>1906</v>
      </c>
      <c r="B302" s="160"/>
      <c r="C302" s="223">
        <v>56255612.259999998</v>
      </c>
      <c r="D302" s="160"/>
      <c r="E302" s="160"/>
      <c r="F302" s="223">
        <v>43488543.710000001</v>
      </c>
      <c r="G302" s="160"/>
      <c r="H302" s="160"/>
      <c r="I302" s="160"/>
      <c r="J302" s="160"/>
      <c r="K302" s="160"/>
      <c r="L302" s="160"/>
      <c r="M302" s="160"/>
      <c r="N302" s="223">
        <v>6520527.1399999997</v>
      </c>
      <c r="O302" s="160"/>
      <c r="P302" s="160"/>
      <c r="Q302" s="223">
        <v>30186661.260000002</v>
      </c>
      <c r="R302" s="160"/>
      <c r="S302" s="160"/>
      <c r="T302" s="160"/>
      <c r="U302" s="160"/>
      <c r="V302" s="160"/>
      <c r="W302" s="160"/>
      <c r="X302" s="223">
        <v>462724658.04000002</v>
      </c>
      <c r="Y302" s="160"/>
      <c r="Z302" s="160"/>
      <c r="AA302" s="160"/>
      <c r="AB302" s="160"/>
      <c r="AC302" s="160"/>
      <c r="AD302" s="160"/>
      <c r="AE302" s="160"/>
      <c r="AF302" s="160"/>
      <c r="AG302" s="160"/>
      <c r="AH302" s="223">
        <v>1552593434.4400001</v>
      </c>
      <c r="AI302" s="160"/>
      <c r="AJ302" s="160"/>
      <c r="AK302" s="223">
        <v>3973114.95</v>
      </c>
      <c r="AL302" s="160"/>
      <c r="AM302" s="160"/>
      <c r="AN302" s="160"/>
      <c r="AO302" s="160"/>
      <c r="AP302" s="160"/>
      <c r="AQ302" s="160"/>
      <c r="AR302" s="223">
        <v>0</v>
      </c>
      <c r="AS302" s="160"/>
      <c r="AT302" s="160"/>
      <c r="AU302" s="223">
        <v>2155742551.8000002</v>
      </c>
      <c r="AV302" s="160"/>
      <c r="AW302" s="160"/>
    </row>
    <row r="303" spans="1:52" ht="11.5" customHeight="1" x14ac:dyDescent="0.35">
      <c r="A303" s="222" t="s">
        <v>1907</v>
      </c>
      <c r="B303" s="160"/>
      <c r="C303" s="223">
        <v>69052524.540000007</v>
      </c>
      <c r="D303" s="160"/>
      <c r="E303" s="160"/>
      <c r="F303" s="223">
        <v>41885718.090000004</v>
      </c>
      <c r="G303" s="160"/>
      <c r="H303" s="160"/>
      <c r="I303" s="160"/>
      <c r="J303" s="160"/>
      <c r="K303" s="160"/>
      <c r="L303" s="160"/>
      <c r="M303" s="160"/>
      <c r="N303" s="223">
        <v>5336818.9400000004</v>
      </c>
      <c r="O303" s="160"/>
      <c r="P303" s="160"/>
      <c r="Q303" s="223">
        <v>30539057.629999999</v>
      </c>
      <c r="R303" s="160"/>
      <c r="S303" s="160"/>
      <c r="T303" s="160"/>
      <c r="U303" s="160"/>
      <c r="V303" s="160"/>
      <c r="W303" s="160"/>
      <c r="X303" s="223">
        <v>488292797.47000003</v>
      </c>
      <c r="Y303" s="160"/>
      <c r="Z303" s="160"/>
      <c r="AA303" s="160"/>
      <c r="AB303" s="160"/>
      <c r="AC303" s="160"/>
      <c r="AD303" s="160"/>
      <c r="AE303" s="160"/>
      <c r="AF303" s="160"/>
      <c r="AG303" s="160"/>
      <c r="AH303" s="223">
        <v>1427149556.0699999</v>
      </c>
      <c r="AI303" s="160"/>
      <c r="AJ303" s="160"/>
      <c r="AK303" s="223">
        <v>6353647.3399999999</v>
      </c>
      <c r="AL303" s="160"/>
      <c r="AM303" s="160"/>
      <c r="AN303" s="160"/>
      <c r="AO303" s="160"/>
      <c r="AP303" s="160"/>
      <c r="AQ303" s="160"/>
      <c r="AR303" s="223">
        <v>0</v>
      </c>
      <c r="AS303" s="160"/>
      <c r="AT303" s="160"/>
      <c r="AU303" s="223">
        <v>2068610120.0799999</v>
      </c>
      <c r="AV303" s="160"/>
      <c r="AW303" s="160"/>
    </row>
    <row r="304" spans="1:52" ht="11.5" customHeight="1" x14ac:dyDescent="0.35">
      <c r="A304" s="222" t="s">
        <v>1908</v>
      </c>
      <c r="B304" s="160"/>
      <c r="C304" s="223">
        <v>53324986.380000003</v>
      </c>
      <c r="D304" s="160"/>
      <c r="E304" s="160"/>
      <c r="F304" s="223">
        <v>38080323.049999997</v>
      </c>
      <c r="G304" s="160"/>
      <c r="H304" s="160"/>
      <c r="I304" s="160"/>
      <c r="J304" s="160"/>
      <c r="K304" s="160"/>
      <c r="L304" s="160"/>
      <c r="M304" s="160"/>
      <c r="N304" s="223">
        <v>5773239.7999999998</v>
      </c>
      <c r="O304" s="160"/>
      <c r="P304" s="160"/>
      <c r="Q304" s="223">
        <v>21853975.969999999</v>
      </c>
      <c r="R304" s="160"/>
      <c r="S304" s="160"/>
      <c r="T304" s="160"/>
      <c r="U304" s="160"/>
      <c r="V304" s="160"/>
      <c r="W304" s="160"/>
      <c r="X304" s="223">
        <v>498568410.75999999</v>
      </c>
      <c r="Y304" s="160"/>
      <c r="Z304" s="160"/>
      <c r="AA304" s="160"/>
      <c r="AB304" s="160"/>
      <c r="AC304" s="160"/>
      <c r="AD304" s="160"/>
      <c r="AE304" s="160"/>
      <c r="AF304" s="160"/>
      <c r="AG304" s="160"/>
      <c r="AH304" s="223">
        <v>1332910843.45</v>
      </c>
      <c r="AI304" s="160"/>
      <c r="AJ304" s="160"/>
      <c r="AK304" s="223">
        <v>6111305.8099999996</v>
      </c>
      <c r="AL304" s="160"/>
      <c r="AM304" s="160"/>
      <c r="AN304" s="160"/>
      <c r="AO304" s="160"/>
      <c r="AP304" s="160"/>
      <c r="AQ304" s="160"/>
      <c r="AR304" s="223">
        <v>0</v>
      </c>
      <c r="AS304" s="160"/>
      <c r="AT304" s="160"/>
      <c r="AU304" s="223">
        <v>1956623085.22</v>
      </c>
      <c r="AV304" s="160"/>
      <c r="AW304" s="160"/>
    </row>
    <row r="305" spans="1:49" ht="11.65" customHeight="1" x14ac:dyDescent="0.35">
      <c r="A305" s="222" t="s">
        <v>1909</v>
      </c>
      <c r="B305" s="160"/>
      <c r="C305" s="223">
        <v>41831970.939999998</v>
      </c>
      <c r="D305" s="160"/>
      <c r="E305" s="160"/>
      <c r="F305" s="223">
        <v>40379164.229999997</v>
      </c>
      <c r="G305" s="160"/>
      <c r="H305" s="160"/>
      <c r="I305" s="160"/>
      <c r="J305" s="160"/>
      <c r="K305" s="160"/>
      <c r="L305" s="160"/>
      <c r="M305" s="160"/>
      <c r="N305" s="223">
        <v>4348421.88</v>
      </c>
      <c r="O305" s="160"/>
      <c r="P305" s="160"/>
      <c r="Q305" s="223">
        <v>25087001.079999998</v>
      </c>
      <c r="R305" s="160"/>
      <c r="S305" s="160"/>
      <c r="T305" s="160"/>
      <c r="U305" s="160"/>
      <c r="V305" s="160"/>
      <c r="W305" s="160"/>
      <c r="X305" s="223">
        <v>468265003.31</v>
      </c>
      <c r="Y305" s="160"/>
      <c r="Z305" s="160"/>
      <c r="AA305" s="160"/>
      <c r="AB305" s="160"/>
      <c r="AC305" s="160"/>
      <c r="AD305" s="160"/>
      <c r="AE305" s="160"/>
      <c r="AF305" s="160"/>
      <c r="AG305" s="160"/>
      <c r="AH305" s="223">
        <v>1252823749.8399999</v>
      </c>
      <c r="AI305" s="160"/>
      <c r="AJ305" s="160"/>
      <c r="AK305" s="223">
        <v>5714839.46</v>
      </c>
      <c r="AL305" s="160"/>
      <c r="AM305" s="160"/>
      <c r="AN305" s="160"/>
      <c r="AO305" s="160"/>
      <c r="AP305" s="160"/>
      <c r="AQ305" s="160"/>
      <c r="AR305" s="223">
        <v>0</v>
      </c>
      <c r="AS305" s="160"/>
      <c r="AT305" s="160"/>
      <c r="AU305" s="223">
        <v>1838450150.74</v>
      </c>
      <c r="AV305" s="160"/>
      <c r="AW305" s="160"/>
    </row>
    <row r="306" spans="1:49" ht="11.5" customHeight="1" x14ac:dyDescent="0.35">
      <c r="A306" s="222" t="s">
        <v>1910</v>
      </c>
      <c r="B306" s="160"/>
      <c r="C306" s="223">
        <v>31859710.039999999</v>
      </c>
      <c r="D306" s="160"/>
      <c r="E306" s="160"/>
      <c r="F306" s="223">
        <v>29593394.32</v>
      </c>
      <c r="G306" s="160"/>
      <c r="H306" s="160"/>
      <c r="I306" s="160"/>
      <c r="J306" s="160"/>
      <c r="K306" s="160"/>
      <c r="L306" s="160"/>
      <c r="M306" s="160"/>
      <c r="N306" s="223">
        <v>6278261.4400000004</v>
      </c>
      <c r="O306" s="160"/>
      <c r="P306" s="160"/>
      <c r="Q306" s="223">
        <v>20803295.59</v>
      </c>
      <c r="R306" s="160"/>
      <c r="S306" s="160"/>
      <c r="T306" s="160"/>
      <c r="U306" s="160"/>
      <c r="V306" s="160"/>
      <c r="W306" s="160"/>
      <c r="X306" s="223">
        <v>572991948.87</v>
      </c>
      <c r="Y306" s="160"/>
      <c r="Z306" s="160"/>
      <c r="AA306" s="160"/>
      <c r="AB306" s="160"/>
      <c r="AC306" s="160"/>
      <c r="AD306" s="160"/>
      <c r="AE306" s="160"/>
      <c r="AF306" s="160"/>
      <c r="AG306" s="160"/>
      <c r="AH306" s="223">
        <v>1130240636.27</v>
      </c>
      <c r="AI306" s="160"/>
      <c r="AJ306" s="160"/>
      <c r="AK306" s="223">
        <v>5400918.2400000002</v>
      </c>
      <c r="AL306" s="160"/>
      <c r="AM306" s="160"/>
      <c r="AN306" s="160"/>
      <c r="AO306" s="160"/>
      <c r="AP306" s="160"/>
      <c r="AQ306" s="160"/>
      <c r="AR306" s="223">
        <v>0</v>
      </c>
      <c r="AS306" s="160"/>
      <c r="AT306" s="160"/>
      <c r="AU306" s="223">
        <v>1797168164.77</v>
      </c>
      <c r="AV306" s="160"/>
      <c r="AW306" s="160"/>
    </row>
    <row r="307" spans="1:49" ht="11.65" customHeight="1" x14ac:dyDescent="0.35">
      <c r="A307" s="222" t="s">
        <v>1911</v>
      </c>
      <c r="B307" s="160"/>
      <c r="C307" s="223">
        <v>12446485.130000001</v>
      </c>
      <c r="D307" s="160"/>
      <c r="E307" s="160"/>
      <c r="F307" s="223">
        <v>38973568.090000004</v>
      </c>
      <c r="G307" s="160"/>
      <c r="H307" s="160"/>
      <c r="I307" s="160"/>
      <c r="J307" s="160"/>
      <c r="K307" s="160"/>
      <c r="L307" s="160"/>
      <c r="M307" s="160"/>
      <c r="N307" s="223">
        <v>5748805.7199999997</v>
      </c>
      <c r="O307" s="160"/>
      <c r="P307" s="160"/>
      <c r="Q307" s="223">
        <v>17509078.16</v>
      </c>
      <c r="R307" s="160"/>
      <c r="S307" s="160"/>
      <c r="T307" s="160"/>
      <c r="U307" s="160"/>
      <c r="V307" s="160"/>
      <c r="W307" s="160"/>
      <c r="X307" s="223">
        <v>663617332.73000002</v>
      </c>
      <c r="Y307" s="160"/>
      <c r="Z307" s="160"/>
      <c r="AA307" s="160"/>
      <c r="AB307" s="160"/>
      <c r="AC307" s="160"/>
      <c r="AD307" s="160"/>
      <c r="AE307" s="160"/>
      <c r="AF307" s="160"/>
      <c r="AG307" s="160"/>
      <c r="AH307" s="223">
        <v>764929782.32000005</v>
      </c>
      <c r="AI307" s="160"/>
      <c r="AJ307" s="160"/>
      <c r="AK307" s="223">
        <v>4013081</v>
      </c>
      <c r="AL307" s="160"/>
      <c r="AM307" s="160"/>
      <c r="AN307" s="160"/>
      <c r="AO307" s="160"/>
      <c r="AP307" s="160"/>
      <c r="AQ307" s="160"/>
      <c r="AR307" s="223">
        <v>0</v>
      </c>
      <c r="AS307" s="160"/>
      <c r="AT307" s="160"/>
      <c r="AU307" s="223">
        <v>1507238133.1500001</v>
      </c>
      <c r="AV307" s="160"/>
      <c r="AW307" s="160"/>
    </row>
    <row r="308" spans="1:49" ht="11.5" customHeight="1" x14ac:dyDescent="0.35">
      <c r="A308" s="222" t="s">
        <v>1912</v>
      </c>
      <c r="B308" s="160"/>
      <c r="C308" s="223">
        <v>6093581.8600000003</v>
      </c>
      <c r="D308" s="160"/>
      <c r="E308" s="160"/>
      <c r="F308" s="223">
        <v>5723673.8399999999</v>
      </c>
      <c r="G308" s="160"/>
      <c r="H308" s="160"/>
      <c r="I308" s="160"/>
      <c r="J308" s="160"/>
      <c r="K308" s="160"/>
      <c r="L308" s="160"/>
      <c r="M308" s="160"/>
      <c r="N308" s="223">
        <v>666004.56999999995</v>
      </c>
      <c r="O308" s="160"/>
      <c r="P308" s="160"/>
      <c r="Q308" s="223">
        <v>2366307.4500000002</v>
      </c>
      <c r="R308" s="160"/>
      <c r="S308" s="160"/>
      <c r="T308" s="160"/>
      <c r="U308" s="160"/>
      <c r="V308" s="160"/>
      <c r="W308" s="160"/>
      <c r="X308" s="223">
        <v>487575441.81</v>
      </c>
      <c r="Y308" s="160"/>
      <c r="Z308" s="160"/>
      <c r="AA308" s="160"/>
      <c r="AB308" s="160"/>
      <c r="AC308" s="160"/>
      <c r="AD308" s="160"/>
      <c r="AE308" s="160"/>
      <c r="AF308" s="160"/>
      <c r="AG308" s="160"/>
      <c r="AH308" s="223">
        <v>43194572.850000001</v>
      </c>
      <c r="AI308" s="160"/>
      <c r="AJ308" s="160"/>
      <c r="AK308" s="223">
        <v>0</v>
      </c>
      <c r="AL308" s="160"/>
      <c r="AM308" s="160"/>
      <c r="AN308" s="160"/>
      <c r="AO308" s="160"/>
      <c r="AP308" s="160"/>
      <c r="AQ308" s="160"/>
      <c r="AR308" s="223">
        <v>0</v>
      </c>
      <c r="AS308" s="160"/>
      <c r="AT308" s="160"/>
      <c r="AU308" s="223">
        <v>545619582.38</v>
      </c>
      <c r="AV308" s="160"/>
      <c r="AW308" s="160"/>
    </row>
    <row r="309" spans="1:49" ht="11.5" customHeight="1" thickBot="1" x14ac:dyDescent="0.4">
      <c r="A309" s="159" t="s">
        <v>87</v>
      </c>
      <c r="B309" s="160"/>
      <c r="C309" s="224">
        <v>453630413.57999998</v>
      </c>
      <c r="D309" s="177"/>
      <c r="E309" s="177"/>
      <c r="F309" s="224">
        <v>643716602.21000004</v>
      </c>
      <c r="G309" s="177"/>
      <c r="H309" s="177"/>
      <c r="I309" s="177"/>
      <c r="J309" s="177"/>
      <c r="K309" s="177"/>
      <c r="L309" s="177"/>
      <c r="M309" s="177"/>
      <c r="N309" s="224">
        <v>53593978.700000003</v>
      </c>
      <c r="O309" s="177"/>
      <c r="P309" s="177"/>
      <c r="Q309" s="224">
        <v>256945019.80000001</v>
      </c>
      <c r="R309" s="177"/>
      <c r="S309" s="177"/>
      <c r="T309" s="177"/>
      <c r="U309" s="177"/>
      <c r="V309" s="177"/>
      <c r="W309" s="177"/>
      <c r="X309" s="224">
        <v>6262163868.2799997</v>
      </c>
      <c r="Y309" s="177"/>
      <c r="Z309" s="177"/>
      <c r="AA309" s="177"/>
      <c r="AB309" s="177"/>
      <c r="AC309" s="177"/>
      <c r="AD309" s="177"/>
      <c r="AE309" s="177"/>
      <c r="AF309" s="177"/>
      <c r="AG309" s="177"/>
      <c r="AH309" s="224">
        <v>15683696303.74</v>
      </c>
      <c r="AI309" s="177"/>
      <c r="AJ309" s="177"/>
      <c r="AK309" s="224">
        <v>75974915.810000002</v>
      </c>
      <c r="AL309" s="177"/>
      <c r="AM309" s="177"/>
      <c r="AN309" s="177"/>
      <c r="AO309" s="177"/>
      <c r="AP309" s="177"/>
      <c r="AQ309" s="177"/>
      <c r="AR309" s="224">
        <v>0</v>
      </c>
      <c r="AS309" s="177"/>
      <c r="AT309" s="177"/>
      <c r="AU309" s="224">
        <v>23429721102.119999</v>
      </c>
      <c r="AV309" s="177"/>
      <c r="AW309" s="177"/>
    </row>
    <row r="310" spans="1:49" ht="18" customHeight="1" thickTop="1" x14ac:dyDescent="0.35">
      <c r="A310" s="159" t="s">
        <v>1129</v>
      </c>
      <c r="B310" s="160"/>
      <c r="C310" s="157" t="s">
        <v>1129</v>
      </c>
      <c r="D310" s="158"/>
      <c r="E310" s="158"/>
      <c r="F310" s="157" t="s">
        <v>1129</v>
      </c>
      <c r="G310" s="158"/>
      <c r="H310" s="158"/>
      <c r="I310" s="158"/>
      <c r="J310" s="158"/>
      <c r="K310" s="158"/>
      <c r="L310" s="158"/>
      <c r="M310" s="158"/>
      <c r="N310" s="157" t="s">
        <v>1129</v>
      </c>
      <c r="O310" s="158"/>
      <c r="P310" s="158"/>
      <c r="Q310" s="157" t="s">
        <v>1129</v>
      </c>
      <c r="R310" s="158"/>
      <c r="S310" s="158"/>
      <c r="T310" s="158"/>
      <c r="U310" s="158"/>
      <c r="V310" s="158"/>
      <c r="W310" s="158"/>
      <c r="X310" s="157" t="s">
        <v>1129</v>
      </c>
      <c r="Y310" s="158"/>
      <c r="Z310" s="158"/>
      <c r="AA310" s="158"/>
      <c r="AB310" s="158"/>
      <c r="AC310" s="158"/>
      <c r="AD310" s="158"/>
      <c r="AE310" s="158"/>
      <c r="AF310" s="158"/>
      <c r="AG310" s="158"/>
      <c r="AH310" s="157" t="s">
        <v>1129</v>
      </c>
      <c r="AI310" s="158"/>
      <c r="AJ310" s="158"/>
      <c r="AK310" s="157" t="s">
        <v>1129</v>
      </c>
      <c r="AL310" s="158"/>
      <c r="AM310" s="158"/>
      <c r="AN310" s="158"/>
      <c r="AO310" s="158"/>
      <c r="AP310" s="158"/>
      <c r="AQ310" s="158"/>
      <c r="AR310" s="157" t="s">
        <v>1129</v>
      </c>
      <c r="AS310" s="158"/>
      <c r="AT310" s="158"/>
      <c r="AU310" s="157" t="s">
        <v>1129</v>
      </c>
      <c r="AV310" s="158"/>
      <c r="AW310" s="158"/>
    </row>
    <row r="311" spans="1:49" ht="11.65" customHeight="1" x14ac:dyDescent="0.35">
      <c r="A311" s="219" t="s">
        <v>1825</v>
      </c>
      <c r="B311" s="160"/>
      <c r="C311" s="219" t="s">
        <v>1129</v>
      </c>
      <c r="D311" s="160"/>
      <c r="E311" s="160"/>
      <c r="F311" s="219" t="s">
        <v>1129</v>
      </c>
      <c r="G311" s="160"/>
      <c r="H311" s="160"/>
      <c r="I311" s="160"/>
      <c r="J311" s="160"/>
      <c r="K311" s="160"/>
      <c r="L311" s="160"/>
      <c r="M311" s="160"/>
      <c r="N311" s="219" t="s">
        <v>1129</v>
      </c>
      <c r="O311" s="160"/>
      <c r="P311" s="160"/>
      <c r="Q311" s="219" t="s">
        <v>1129</v>
      </c>
      <c r="R311" s="160"/>
      <c r="S311" s="160"/>
      <c r="T311" s="160"/>
      <c r="U311" s="160"/>
      <c r="V311" s="160"/>
      <c r="W311" s="160"/>
      <c r="X311" s="219" t="s">
        <v>1129</v>
      </c>
      <c r="Y311" s="160"/>
      <c r="Z311" s="160"/>
      <c r="AA311" s="160"/>
      <c r="AB311" s="160"/>
      <c r="AC311" s="160"/>
      <c r="AD311" s="160"/>
      <c r="AE311" s="160"/>
      <c r="AF311" s="160"/>
      <c r="AG311" s="160"/>
      <c r="AH311" s="219" t="s">
        <v>1129</v>
      </c>
      <c r="AI311" s="160"/>
      <c r="AJ311" s="160"/>
      <c r="AK311" s="219" t="s">
        <v>1129</v>
      </c>
      <c r="AL311" s="160"/>
      <c r="AM311" s="160"/>
      <c r="AN311" s="160"/>
      <c r="AO311" s="160"/>
      <c r="AP311" s="160"/>
      <c r="AQ311" s="160"/>
      <c r="AR311" s="219" t="s">
        <v>1129</v>
      </c>
      <c r="AS311" s="160"/>
      <c r="AT311" s="160"/>
      <c r="AU311" s="219" t="s">
        <v>1129</v>
      </c>
      <c r="AV311" s="160"/>
      <c r="AW311" s="160"/>
    </row>
    <row r="312" spans="1:49" ht="18" customHeight="1" x14ac:dyDescent="0.35">
      <c r="A312" s="219" t="s">
        <v>1898</v>
      </c>
      <c r="B312" s="160"/>
      <c r="C312" s="221" t="s">
        <v>1621</v>
      </c>
      <c r="D312" s="160"/>
      <c r="E312" s="160"/>
      <c r="F312" s="221" t="s">
        <v>1622</v>
      </c>
      <c r="G312" s="160"/>
      <c r="H312" s="160"/>
      <c r="I312" s="160"/>
      <c r="J312" s="160"/>
      <c r="K312" s="160"/>
      <c r="L312" s="160"/>
      <c r="M312" s="160"/>
      <c r="N312" s="221" t="s">
        <v>1623</v>
      </c>
      <c r="O312" s="160"/>
      <c r="P312" s="160"/>
      <c r="Q312" s="221" t="s">
        <v>1624</v>
      </c>
      <c r="R312" s="160"/>
      <c r="S312" s="160"/>
      <c r="T312" s="160"/>
      <c r="U312" s="160"/>
      <c r="V312" s="160"/>
      <c r="W312" s="160"/>
      <c r="X312" s="221" t="s">
        <v>1629</v>
      </c>
      <c r="Y312" s="160"/>
      <c r="Z312" s="160"/>
      <c r="AA312" s="160"/>
      <c r="AB312" s="160"/>
      <c r="AC312" s="160"/>
      <c r="AD312" s="160"/>
      <c r="AE312" s="160"/>
      <c r="AF312" s="160"/>
      <c r="AG312" s="160"/>
      <c r="AH312" s="221" t="s">
        <v>1631</v>
      </c>
      <c r="AI312" s="160"/>
      <c r="AJ312" s="160"/>
      <c r="AK312" s="221" t="s">
        <v>1632</v>
      </c>
      <c r="AL312" s="160"/>
      <c r="AM312" s="160"/>
      <c r="AN312" s="160"/>
      <c r="AO312" s="160"/>
      <c r="AP312" s="160"/>
      <c r="AQ312" s="160"/>
      <c r="AR312" s="221" t="s">
        <v>85</v>
      </c>
      <c r="AS312" s="160"/>
      <c r="AT312" s="160"/>
      <c r="AU312" s="221" t="s">
        <v>87</v>
      </c>
      <c r="AV312" s="160"/>
      <c r="AW312" s="160"/>
    </row>
    <row r="313" spans="1:49" ht="11.5" customHeight="1" x14ac:dyDescent="0.35">
      <c r="A313" s="222" t="s">
        <v>1899</v>
      </c>
      <c r="B313" s="160"/>
      <c r="C313" s="223">
        <v>0</v>
      </c>
      <c r="D313" s="160"/>
      <c r="E313" s="160"/>
      <c r="F313" s="223">
        <v>0</v>
      </c>
      <c r="G313" s="160"/>
      <c r="H313" s="160"/>
      <c r="I313" s="160"/>
      <c r="J313" s="160"/>
      <c r="K313" s="160"/>
      <c r="L313" s="160"/>
      <c r="M313" s="160"/>
      <c r="N313" s="223">
        <v>0</v>
      </c>
      <c r="O313" s="160"/>
      <c r="P313" s="160"/>
      <c r="Q313" s="223">
        <v>0</v>
      </c>
      <c r="R313" s="160"/>
      <c r="S313" s="160"/>
      <c r="T313" s="160"/>
      <c r="U313" s="160"/>
      <c r="V313" s="160"/>
      <c r="W313" s="160"/>
      <c r="X313" s="223">
        <v>0</v>
      </c>
      <c r="Y313" s="160"/>
      <c r="Z313" s="160"/>
      <c r="AA313" s="160"/>
      <c r="AB313" s="160"/>
      <c r="AC313" s="160"/>
      <c r="AD313" s="160"/>
      <c r="AE313" s="160"/>
      <c r="AF313" s="160"/>
      <c r="AG313" s="160"/>
      <c r="AH313" s="223">
        <v>220573.08</v>
      </c>
      <c r="AI313" s="160"/>
      <c r="AJ313" s="160"/>
      <c r="AK313" s="223">
        <v>0</v>
      </c>
      <c r="AL313" s="160"/>
      <c r="AM313" s="160"/>
      <c r="AN313" s="160"/>
      <c r="AO313" s="160"/>
      <c r="AP313" s="160"/>
      <c r="AQ313" s="160"/>
      <c r="AR313" s="223">
        <v>0</v>
      </c>
      <c r="AS313" s="160"/>
      <c r="AT313" s="160"/>
      <c r="AU313" s="223">
        <v>220573.08</v>
      </c>
      <c r="AV313" s="160"/>
      <c r="AW313" s="160"/>
    </row>
    <row r="314" spans="1:49" ht="11.65" customHeight="1" x14ac:dyDescent="0.35">
      <c r="A314" s="222" t="s">
        <v>1900</v>
      </c>
      <c r="B314" s="160"/>
      <c r="C314" s="223">
        <v>0</v>
      </c>
      <c r="D314" s="160"/>
      <c r="E314" s="160"/>
      <c r="F314" s="223">
        <v>0</v>
      </c>
      <c r="G314" s="160"/>
      <c r="H314" s="160"/>
      <c r="I314" s="160"/>
      <c r="J314" s="160"/>
      <c r="K314" s="160"/>
      <c r="L314" s="160"/>
      <c r="M314" s="160"/>
      <c r="N314" s="223">
        <v>0</v>
      </c>
      <c r="O314" s="160"/>
      <c r="P314" s="160"/>
      <c r="Q314" s="223">
        <v>0</v>
      </c>
      <c r="R314" s="160"/>
      <c r="S314" s="160"/>
      <c r="T314" s="160"/>
      <c r="U314" s="160"/>
      <c r="V314" s="160"/>
      <c r="W314" s="160"/>
      <c r="X314" s="223">
        <v>0</v>
      </c>
      <c r="Y314" s="160"/>
      <c r="Z314" s="160"/>
      <c r="AA314" s="160"/>
      <c r="AB314" s="160"/>
      <c r="AC314" s="160"/>
      <c r="AD314" s="160"/>
      <c r="AE314" s="160"/>
      <c r="AF314" s="160"/>
      <c r="AG314" s="160"/>
      <c r="AH314" s="223">
        <v>152379.74</v>
      </c>
      <c r="AI314" s="160"/>
      <c r="AJ314" s="160"/>
      <c r="AK314" s="223">
        <v>0</v>
      </c>
      <c r="AL314" s="160"/>
      <c r="AM314" s="160"/>
      <c r="AN314" s="160"/>
      <c r="AO314" s="160"/>
      <c r="AP314" s="160"/>
      <c r="AQ314" s="160"/>
      <c r="AR314" s="223">
        <v>0</v>
      </c>
      <c r="AS314" s="160"/>
      <c r="AT314" s="160"/>
      <c r="AU314" s="223">
        <v>152379.74</v>
      </c>
      <c r="AV314" s="160"/>
      <c r="AW314" s="160"/>
    </row>
    <row r="315" spans="1:49" ht="11.5" customHeight="1" x14ac:dyDescent="0.35">
      <c r="A315" s="222" t="s">
        <v>1901</v>
      </c>
      <c r="B315" s="160"/>
      <c r="C315" s="223">
        <v>0</v>
      </c>
      <c r="D315" s="160"/>
      <c r="E315" s="160"/>
      <c r="F315" s="223">
        <v>0</v>
      </c>
      <c r="G315" s="160"/>
      <c r="H315" s="160"/>
      <c r="I315" s="160"/>
      <c r="J315" s="160"/>
      <c r="K315" s="160"/>
      <c r="L315" s="160"/>
      <c r="M315" s="160"/>
      <c r="N315" s="223">
        <v>0</v>
      </c>
      <c r="O315" s="160"/>
      <c r="P315" s="160"/>
      <c r="Q315" s="223">
        <v>31775.72</v>
      </c>
      <c r="R315" s="160"/>
      <c r="S315" s="160"/>
      <c r="T315" s="160"/>
      <c r="U315" s="160"/>
      <c r="V315" s="160"/>
      <c r="W315" s="160"/>
      <c r="X315" s="223">
        <v>724900.74</v>
      </c>
      <c r="Y315" s="160"/>
      <c r="Z315" s="160"/>
      <c r="AA315" s="160"/>
      <c r="AB315" s="160"/>
      <c r="AC315" s="160"/>
      <c r="AD315" s="160"/>
      <c r="AE315" s="160"/>
      <c r="AF315" s="160"/>
      <c r="AG315" s="160"/>
      <c r="AH315" s="223">
        <v>468506.55</v>
      </c>
      <c r="AI315" s="160"/>
      <c r="AJ315" s="160"/>
      <c r="AK315" s="223">
        <v>0</v>
      </c>
      <c r="AL315" s="160"/>
      <c r="AM315" s="160"/>
      <c r="AN315" s="160"/>
      <c r="AO315" s="160"/>
      <c r="AP315" s="160"/>
      <c r="AQ315" s="160"/>
      <c r="AR315" s="223">
        <v>0</v>
      </c>
      <c r="AS315" s="160"/>
      <c r="AT315" s="160"/>
      <c r="AU315" s="223">
        <v>1225183.01</v>
      </c>
      <c r="AV315" s="160"/>
      <c r="AW315" s="160"/>
    </row>
    <row r="316" spans="1:49" ht="11.5" customHeight="1" x14ac:dyDescent="0.35">
      <c r="A316" s="222" t="s">
        <v>1902</v>
      </c>
      <c r="B316" s="160"/>
      <c r="C316" s="223">
        <v>0</v>
      </c>
      <c r="D316" s="160"/>
      <c r="E316" s="160"/>
      <c r="F316" s="223">
        <v>0</v>
      </c>
      <c r="G316" s="160"/>
      <c r="H316" s="160"/>
      <c r="I316" s="160"/>
      <c r="J316" s="160"/>
      <c r="K316" s="160"/>
      <c r="L316" s="160"/>
      <c r="M316" s="160"/>
      <c r="N316" s="223">
        <v>0</v>
      </c>
      <c r="O316" s="160"/>
      <c r="P316" s="160"/>
      <c r="Q316" s="223">
        <v>0</v>
      </c>
      <c r="R316" s="160"/>
      <c r="S316" s="160"/>
      <c r="T316" s="160"/>
      <c r="U316" s="160"/>
      <c r="V316" s="160"/>
      <c r="W316" s="160"/>
      <c r="X316" s="223">
        <v>0</v>
      </c>
      <c r="Y316" s="160"/>
      <c r="Z316" s="160"/>
      <c r="AA316" s="160"/>
      <c r="AB316" s="160"/>
      <c r="AC316" s="160"/>
      <c r="AD316" s="160"/>
      <c r="AE316" s="160"/>
      <c r="AF316" s="160"/>
      <c r="AG316" s="160"/>
      <c r="AH316" s="223">
        <v>206792.6</v>
      </c>
      <c r="AI316" s="160"/>
      <c r="AJ316" s="160"/>
      <c r="AK316" s="223">
        <v>0</v>
      </c>
      <c r="AL316" s="160"/>
      <c r="AM316" s="160"/>
      <c r="AN316" s="160"/>
      <c r="AO316" s="160"/>
      <c r="AP316" s="160"/>
      <c r="AQ316" s="160"/>
      <c r="AR316" s="223">
        <v>0</v>
      </c>
      <c r="AS316" s="160"/>
      <c r="AT316" s="160"/>
      <c r="AU316" s="223">
        <v>206792.6</v>
      </c>
      <c r="AV316" s="160"/>
      <c r="AW316" s="160"/>
    </row>
    <row r="317" spans="1:49" ht="11.65" customHeight="1" x14ac:dyDescent="0.35">
      <c r="A317" s="222" t="s">
        <v>1903</v>
      </c>
      <c r="B317" s="160"/>
      <c r="C317" s="223">
        <v>0</v>
      </c>
      <c r="D317" s="160"/>
      <c r="E317" s="160"/>
      <c r="F317" s="223">
        <v>0</v>
      </c>
      <c r="G317" s="160"/>
      <c r="H317" s="160"/>
      <c r="I317" s="160"/>
      <c r="J317" s="160"/>
      <c r="K317" s="160"/>
      <c r="L317" s="160"/>
      <c r="M317" s="160"/>
      <c r="N317" s="223">
        <v>0</v>
      </c>
      <c r="O317" s="160"/>
      <c r="P317" s="160"/>
      <c r="Q317" s="223">
        <v>0</v>
      </c>
      <c r="R317" s="160"/>
      <c r="S317" s="160"/>
      <c r="T317" s="160"/>
      <c r="U317" s="160"/>
      <c r="V317" s="160"/>
      <c r="W317" s="160"/>
      <c r="X317" s="223">
        <v>572084.77</v>
      </c>
      <c r="Y317" s="160"/>
      <c r="Z317" s="160"/>
      <c r="AA317" s="160"/>
      <c r="AB317" s="160"/>
      <c r="AC317" s="160"/>
      <c r="AD317" s="160"/>
      <c r="AE317" s="160"/>
      <c r="AF317" s="160"/>
      <c r="AG317" s="160"/>
      <c r="AH317" s="223">
        <v>368035.67</v>
      </c>
      <c r="AI317" s="160"/>
      <c r="AJ317" s="160"/>
      <c r="AK317" s="223">
        <v>0</v>
      </c>
      <c r="AL317" s="160"/>
      <c r="AM317" s="160"/>
      <c r="AN317" s="160"/>
      <c r="AO317" s="160"/>
      <c r="AP317" s="160"/>
      <c r="AQ317" s="160"/>
      <c r="AR317" s="223">
        <v>0</v>
      </c>
      <c r="AS317" s="160"/>
      <c r="AT317" s="160"/>
      <c r="AU317" s="223">
        <v>940120.44</v>
      </c>
      <c r="AV317" s="160"/>
      <c r="AW317" s="160"/>
    </row>
    <row r="318" spans="1:49" ht="11.5" customHeight="1" x14ac:dyDescent="0.35">
      <c r="A318" s="222" t="s">
        <v>1904</v>
      </c>
      <c r="B318" s="160"/>
      <c r="C318" s="223">
        <v>170337.05</v>
      </c>
      <c r="D318" s="160"/>
      <c r="E318" s="160"/>
      <c r="F318" s="223">
        <v>0</v>
      </c>
      <c r="G318" s="160"/>
      <c r="H318" s="160"/>
      <c r="I318" s="160"/>
      <c r="J318" s="160"/>
      <c r="K318" s="160"/>
      <c r="L318" s="160"/>
      <c r="M318" s="160"/>
      <c r="N318" s="223">
        <v>0</v>
      </c>
      <c r="O318" s="160"/>
      <c r="P318" s="160"/>
      <c r="Q318" s="223">
        <v>44605.64</v>
      </c>
      <c r="R318" s="160"/>
      <c r="S318" s="160"/>
      <c r="T318" s="160"/>
      <c r="U318" s="160"/>
      <c r="V318" s="160"/>
      <c r="W318" s="160"/>
      <c r="X318" s="223">
        <v>418984.66</v>
      </c>
      <c r="Y318" s="160"/>
      <c r="Z318" s="160"/>
      <c r="AA318" s="160"/>
      <c r="AB318" s="160"/>
      <c r="AC318" s="160"/>
      <c r="AD318" s="160"/>
      <c r="AE318" s="160"/>
      <c r="AF318" s="160"/>
      <c r="AG318" s="160"/>
      <c r="AH318" s="223">
        <v>51710.080000000002</v>
      </c>
      <c r="AI318" s="160"/>
      <c r="AJ318" s="160"/>
      <c r="AK318" s="223">
        <v>0</v>
      </c>
      <c r="AL318" s="160"/>
      <c r="AM318" s="160"/>
      <c r="AN318" s="160"/>
      <c r="AO318" s="160"/>
      <c r="AP318" s="160"/>
      <c r="AQ318" s="160"/>
      <c r="AR318" s="223">
        <v>0</v>
      </c>
      <c r="AS318" s="160"/>
      <c r="AT318" s="160"/>
      <c r="AU318" s="223">
        <v>685637.43</v>
      </c>
      <c r="AV318" s="160"/>
      <c r="AW318" s="160"/>
    </row>
    <row r="319" spans="1:49" ht="11.65" customHeight="1" x14ac:dyDescent="0.35">
      <c r="A319" s="222" t="s">
        <v>1905</v>
      </c>
      <c r="B319" s="160"/>
      <c r="C319" s="223">
        <v>469340.74</v>
      </c>
      <c r="D319" s="160"/>
      <c r="E319" s="160"/>
      <c r="F319" s="223">
        <v>0</v>
      </c>
      <c r="G319" s="160"/>
      <c r="H319" s="160"/>
      <c r="I319" s="160"/>
      <c r="J319" s="160"/>
      <c r="K319" s="160"/>
      <c r="L319" s="160"/>
      <c r="M319" s="160"/>
      <c r="N319" s="223">
        <v>0</v>
      </c>
      <c r="O319" s="160"/>
      <c r="P319" s="160"/>
      <c r="Q319" s="223">
        <v>0</v>
      </c>
      <c r="R319" s="160"/>
      <c r="S319" s="160"/>
      <c r="T319" s="160"/>
      <c r="U319" s="160"/>
      <c r="V319" s="160"/>
      <c r="W319" s="160"/>
      <c r="X319" s="223">
        <v>0</v>
      </c>
      <c r="Y319" s="160"/>
      <c r="Z319" s="160"/>
      <c r="AA319" s="160"/>
      <c r="AB319" s="160"/>
      <c r="AC319" s="160"/>
      <c r="AD319" s="160"/>
      <c r="AE319" s="160"/>
      <c r="AF319" s="160"/>
      <c r="AG319" s="160"/>
      <c r="AH319" s="223">
        <v>240470.85</v>
      </c>
      <c r="AI319" s="160"/>
      <c r="AJ319" s="160"/>
      <c r="AK319" s="223">
        <v>0</v>
      </c>
      <c r="AL319" s="160"/>
      <c r="AM319" s="160"/>
      <c r="AN319" s="160"/>
      <c r="AO319" s="160"/>
      <c r="AP319" s="160"/>
      <c r="AQ319" s="160"/>
      <c r="AR319" s="223">
        <v>0</v>
      </c>
      <c r="AS319" s="160"/>
      <c r="AT319" s="160"/>
      <c r="AU319" s="223">
        <v>709811.59</v>
      </c>
      <c r="AV319" s="160"/>
      <c r="AW319" s="160"/>
    </row>
    <row r="320" spans="1:49" ht="11.5" customHeight="1" x14ac:dyDescent="0.35">
      <c r="A320" s="222" t="s">
        <v>1906</v>
      </c>
      <c r="B320" s="160"/>
      <c r="C320" s="223">
        <v>0</v>
      </c>
      <c r="D320" s="160"/>
      <c r="E320" s="160"/>
      <c r="F320" s="223">
        <v>0</v>
      </c>
      <c r="G320" s="160"/>
      <c r="H320" s="160"/>
      <c r="I320" s="160"/>
      <c r="J320" s="160"/>
      <c r="K320" s="160"/>
      <c r="L320" s="160"/>
      <c r="M320" s="160"/>
      <c r="N320" s="223">
        <v>0</v>
      </c>
      <c r="O320" s="160"/>
      <c r="P320" s="160"/>
      <c r="Q320" s="223">
        <v>0</v>
      </c>
      <c r="R320" s="160"/>
      <c r="S320" s="160"/>
      <c r="T320" s="160"/>
      <c r="U320" s="160"/>
      <c r="V320" s="160"/>
      <c r="W320" s="160"/>
      <c r="X320" s="223">
        <v>323739.87</v>
      </c>
      <c r="Y320" s="160"/>
      <c r="Z320" s="160"/>
      <c r="AA320" s="160"/>
      <c r="AB320" s="160"/>
      <c r="AC320" s="160"/>
      <c r="AD320" s="160"/>
      <c r="AE320" s="160"/>
      <c r="AF320" s="160"/>
      <c r="AG320" s="160"/>
      <c r="AH320" s="223">
        <v>47908.21</v>
      </c>
      <c r="AI320" s="160"/>
      <c r="AJ320" s="160"/>
      <c r="AK320" s="223">
        <v>0</v>
      </c>
      <c r="AL320" s="160"/>
      <c r="AM320" s="160"/>
      <c r="AN320" s="160"/>
      <c r="AO320" s="160"/>
      <c r="AP320" s="160"/>
      <c r="AQ320" s="160"/>
      <c r="AR320" s="223">
        <v>0</v>
      </c>
      <c r="AS320" s="160"/>
      <c r="AT320" s="160"/>
      <c r="AU320" s="223">
        <v>371648.08</v>
      </c>
      <c r="AV320" s="160"/>
      <c r="AW320" s="160"/>
    </row>
    <row r="321" spans="1:49" ht="11.5" customHeight="1" x14ac:dyDescent="0.35">
      <c r="A321" s="222" t="s">
        <v>1907</v>
      </c>
      <c r="B321" s="160"/>
      <c r="C321" s="223">
        <v>0</v>
      </c>
      <c r="D321" s="160"/>
      <c r="E321" s="160"/>
      <c r="F321" s="223">
        <v>0</v>
      </c>
      <c r="G321" s="160"/>
      <c r="H321" s="160"/>
      <c r="I321" s="160"/>
      <c r="J321" s="160"/>
      <c r="K321" s="160"/>
      <c r="L321" s="160"/>
      <c r="M321" s="160"/>
      <c r="N321" s="223">
        <v>0</v>
      </c>
      <c r="O321" s="160"/>
      <c r="P321" s="160"/>
      <c r="Q321" s="223">
        <v>0</v>
      </c>
      <c r="R321" s="160"/>
      <c r="S321" s="160"/>
      <c r="T321" s="160"/>
      <c r="U321" s="160"/>
      <c r="V321" s="160"/>
      <c r="W321" s="160"/>
      <c r="X321" s="223">
        <v>613723.77</v>
      </c>
      <c r="Y321" s="160"/>
      <c r="Z321" s="160"/>
      <c r="AA321" s="160"/>
      <c r="AB321" s="160"/>
      <c r="AC321" s="160"/>
      <c r="AD321" s="160"/>
      <c r="AE321" s="160"/>
      <c r="AF321" s="160"/>
      <c r="AG321" s="160"/>
      <c r="AH321" s="223">
        <v>927552.42</v>
      </c>
      <c r="AI321" s="160"/>
      <c r="AJ321" s="160"/>
      <c r="AK321" s="223">
        <v>0</v>
      </c>
      <c r="AL321" s="160"/>
      <c r="AM321" s="160"/>
      <c r="AN321" s="160"/>
      <c r="AO321" s="160"/>
      <c r="AP321" s="160"/>
      <c r="AQ321" s="160"/>
      <c r="AR321" s="223">
        <v>0</v>
      </c>
      <c r="AS321" s="160"/>
      <c r="AT321" s="160"/>
      <c r="AU321" s="223">
        <v>1541276.19</v>
      </c>
      <c r="AV321" s="160"/>
      <c r="AW321" s="160"/>
    </row>
    <row r="322" spans="1:49" ht="11.65" customHeight="1" x14ac:dyDescent="0.35">
      <c r="A322" s="222" t="s">
        <v>1908</v>
      </c>
      <c r="B322" s="160"/>
      <c r="C322" s="223">
        <v>0</v>
      </c>
      <c r="D322" s="160"/>
      <c r="E322" s="160"/>
      <c r="F322" s="223">
        <v>0</v>
      </c>
      <c r="G322" s="160"/>
      <c r="H322" s="160"/>
      <c r="I322" s="160"/>
      <c r="J322" s="160"/>
      <c r="K322" s="160"/>
      <c r="L322" s="160"/>
      <c r="M322" s="160"/>
      <c r="N322" s="223">
        <v>0</v>
      </c>
      <c r="O322" s="160"/>
      <c r="P322" s="160"/>
      <c r="Q322" s="223">
        <v>0</v>
      </c>
      <c r="R322" s="160"/>
      <c r="S322" s="160"/>
      <c r="T322" s="160"/>
      <c r="U322" s="160"/>
      <c r="V322" s="160"/>
      <c r="W322" s="160"/>
      <c r="X322" s="223">
        <v>0</v>
      </c>
      <c r="Y322" s="160"/>
      <c r="Z322" s="160"/>
      <c r="AA322" s="160"/>
      <c r="AB322" s="160"/>
      <c r="AC322" s="160"/>
      <c r="AD322" s="160"/>
      <c r="AE322" s="160"/>
      <c r="AF322" s="160"/>
      <c r="AG322" s="160"/>
      <c r="AH322" s="223">
        <v>296217.5</v>
      </c>
      <c r="AI322" s="160"/>
      <c r="AJ322" s="160"/>
      <c r="AK322" s="223">
        <v>0</v>
      </c>
      <c r="AL322" s="160"/>
      <c r="AM322" s="160"/>
      <c r="AN322" s="160"/>
      <c r="AO322" s="160"/>
      <c r="AP322" s="160"/>
      <c r="AQ322" s="160"/>
      <c r="AR322" s="223">
        <v>0</v>
      </c>
      <c r="AS322" s="160"/>
      <c r="AT322" s="160"/>
      <c r="AU322" s="223">
        <v>296217.5</v>
      </c>
      <c r="AV322" s="160"/>
      <c r="AW322" s="160"/>
    </row>
    <row r="323" spans="1:49" ht="11.5" customHeight="1" x14ac:dyDescent="0.35">
      <c r="A323" s="222" t="s">
        <v>1909</v>
      </c>
      <c r="B323" s="160"/>
      <c r="C323" s="223">
        <v>0</v>
      </c>
      <c r="D323" s="160"/>
      <c r="E323" s="160"/>
      <c r="F323" s="223">
        <v>0</v>
      </c>
      <c r="G323" s="160"/>
      <c r="H323" s="160"/>
      <c r="I323" s="160"/>
      <c r="J323" s="160"/>
      <c r="K323" s="160"/>
      <c r="L323" s="160"/>
      <c r="M323" s="160"/>
      <c r="N323" s="223">
        <v>0</v>
      </c>
      <c r="O323" s="160"/>
      <c r="P323" s="160"/>
      <c r="Q323" s="223">
        <v>0</v>
      </c>
      <c r="R323" s="160"/>
      <c r="S323" s="160"/>
      <c r="T323" s="160"/>
      <c r="U323" s="160"/>
      <c r="V323" s="160"/>
      <c r="W323" s="160"/>
      <c r="X323" s="223">
        <v>0</v>
      </c>
      <c r="Y323" s="160"/>
      <c r="Z323" s="160"/>
      <c r="AA323" s="160"/>
      <c r="AB323" s="160"/>
      <c r="AC323" s="160"/>
      <c r="AD323" s="160"/>
      <c r="AE323" s="160"/>
      <c r="AF323" s="160"/>
      <c r="AG323" s="160"/>
      <c r="AH323" s="223">
        <v>0</v>
      </c>
      <c r="AI323" s="160"/>
      <c r="AJ323" s="160"/>
      <c r="AK323" s="223">
        <v>0</v>
      </c>
      <c r="AL323" s="160"/>
      <c r="AM323" s="160"/>
      <c r="AN323" s="160"/>
      <c r="AO323" s="160"/>
      <c r="AP323" s="160"/>
      <c r="AQ323" s="160"/>
      <c r="AR323" s="223">
        <v>0</v>
      </c>
      <c r="AS323" s="160"/>
      <c r="AT323" s="160"/>
      <c r="AU323" s="223">
        <v>0</v>
      </c>
      <c r="AV323" s="160"/>
      <c r="AW323" s="160"/>
    </row>
    <row r="324" spans="1:49" ht="11.65" customHeight="1" x14ac:dyDescent="0.35">
      <c r="A324" s="222" t="s">
        <v>1910</v>
      </c>
      <c r="B324" s="160"/>
      <c r="C324" s="223">
        <v>0</v>
      </c>
      <c r="D324" s="160"/>
      <c r="E324" s="160"/>
      <c r="F324" s="223">
        <v>0</v>
      </c>
      <c r="G324" s="160"/>
      <c r="H324" s="160"/>
      <c r="I324" s="160"/>
      <c r="J324" s="160"/>
      <c r="K324" s="160"/>
      <c r="L324" s="160"/>
      <c r="M324" s="160"/>
      <c r="N324" s="223">
        <v>0</v>
      </c>
      <c r="O324" s="160"/>
      <c r="P324" s="160"/>
      <c r="Q324" s="223">
        <v>0</v>
      </c>
      <c r="R324" s="160"/>
      <c r="S324" s="160"/>
      <c r="T324" s="160"/>
      <c r="U324" s="160"/>
      <c r="V324" s="160"/>
      <c r="W324" s="160"/>
      <c r="X324" s="223">
        <v>548520.61</v>
      </c>
      <c r="Y324" s="160"/>
      <c r="Z324" s="160"/>
      <c r="AA324" s="160"/>
      <c r="AB324" s="160"/>
      <c r="AC324" s="160"/>
      <c r="AD324" s="160"/>
      <c r="AE324" s="160"/>
      <c r="AF324" s="160"/>
      <c r="AG324" s="160"/>
      <c r="AH324" s="223">
        <v>747091.89</v>
      </c>
      <c r="AI324" s="160"/>
      <c r="AJ324" s="160"/>
      <c r="AK324" s="223">
        <v>0</v>
      </c>
      <c r="AL324" s="160"/>
      <c r="AM324" s="160"/>
      <c r="AN324" s="160"/>
      <c r="AO324" s="160"/>
      <c r="AP324" s="160"/>
      <c r="AQ324" s="160"/>
      <c r="AR324" s="223">
        <v>0</v>
      </c>
      <c r="AS324" s="160"/>
      <c r="AT324" s="160"/>
      <c r="AU324" s="223">
        <v>1295612.5</v>
      </c>
      <c r="AV324" s="160"/>
      <c r="AW324" s="160"/>
    </row>
    <row r="325" spans="1:49" ht="11.5" customHeight="1" x14ac:dyDescent="0.35">
      <c r="A325" s="222" t="s">
        <v>1911</v>
      </c>
      <c r="B325" s="160"/>
      <c r="C325" s="223">
        <v>0</v>
      </c>
      <c r="D325" s="160"/>
      <c r="E325" s="160"/>
      <c r="F325" s="223">
        <v>0</v>
      </c>
      <c r="G325" s="160"/>
      <c r="H325" s="160"/>
      <c r="I325" s="160"/>
      <c r="J325" s="160"/>
      <c r="K325" s="160"/>
      <c r="L325" s="160"/>
      <c r="M325" s="160"/>
      <c r="N325" s="223">
        <v>0</v>
      </c>
      <c r="O325" s="160"/>
      <c r="P325" s="160"/>
      <c r="Q325" s="223">
        <v>0</v>
      </c>
      <c r="R325" s="160"/>
      <c r="S325" s="160"/>
      <c r="T325" s="160"/>
      <c r="U325" s="160"/>
      <c r="V325" s="160"/>
      <c r="W325" s="160"/>
      <c r="X325" s="223">
        <v>972032.7</v>
      </c>
      <c r="Y325" s="160"/>
      <c r="Z325" s="160"/>
      <c r="AA325" s="160"/>
      <c r="AB325" s="160"/>
      <c r="AC325" s="160"/>
      <c r="AD325" s="160"/>
      <c r="AE325" s="160"/>
      <c r="AF325" s="160"/>
      <c r="AG325" s="160"/>
      <c r="AH325" s="223">
        <v>0</v>
      </c>
      <c r="AI325" s="160"/>
      <c r="AJ325" s="160"/>
      <c r="AK325" s="223">
        <v>0</v>
      </c>
      <c r="AL325" s="160"/>
      <c r="AM325" s="160"/>
      <c r="AN325" s="160"/>
      <c r="AO325" s="160"/>
      <c r="AP325" s="160"/>
      <c r="AQ325" s="160"/>
      <c r="AR325" s="223">
        <v>0</v>
      </c>
      <c r="AS325" s="160"/>
      <c r="AT325" s="160"/>
      <c r="AU325" s="223">
        <v>972032.7</v>
      </c>
      <c r="AV325" s="160"/>
      <c r="AW325" s="160"/>
    </row>
    <row r="326" spans="1:49" ht="11.5" customHeight="1" x14ac:dyDescent="0.35">
      <c r="A326" s="222" t="s">
        <v>1912</v>
      </c>
      <c r="B326" s="160"/>
      <c r="C326" s="223">
        <v>0</v>
      </c>
      <c r="D326" s="160"/>
      <c r="E326" s="160"/>
      <c r="F326" s="223">
        <v>0</v>
      </c>
      <c r="G326" s="160"/>
      <c r="H326" s="160"/>
      <c r="I326" s="160"/>
      <c r="J326" s="160"/>
      <c r="K326" s="160"/>
      <c r="L326" s="160"/>
      <c r="M326" s="160"/>
      <c r="N326" s="223">
        <v>0</v>
      </c>
      <c r="O326" s="160"/>
      <c r="P326" s="160"/>
      <c r="Q326" s="223">
        <v>0</v>
      </c>
      <c r="R326" s="160"/>
      <c r="S326" s="160"/>
      <c r="T326" s="160"/>
      <c r="U326" s="160"/>
      <c r="V326" s="160"/>
      <c r="W326" s="160"/>
      <c r="X326" s="223">
        <v>0</v>
      </c>
      <c r="Y326" s="160"/>
      <c r="Z326" s="160"/>
      <c r="AA326" s="160"/>
      <c r="AB326" s="160"/>
      <c r="AC326" s="160"/>
      <c r="AD326" s="160"/>
      <c r="AE326" s="160"/>
      <c r="AF326" s="160"/>
      <c r="AG326" s="160"/>
      <c r="AH326" s="223">
        <v>9693.93</v>
      </c>
      <c r="AI326" s="160"/>
      <c r="AJ326" s="160"/>
      <c r="AK326" s="223">
        <v>0</v>
      </c>
      <c r="AL326" s="160"/>
      <c r="AM326" s="160"/>
      <c r="AN326" s="160"/>
      <c r="AO326" s="160"/>
      <c r="AP326" s="160"/>
      <c r="AQ326" s="160"/>
      <c r="AR326" s="223">
        <v>0</v>
      </c>
      <c r="AS326" s="160"/>
      <c r="AT326" s="160"/>
      <c r="AU326" s="223">
        <v>9693.93</v>
      </c>
      <c r="AV326" s="160"/>
      <c r="AW326" s="160"/>
    </row>
    <row r="327" spans="1:49" ht="11.65" customHeight="1" thickBot="1" x14ac:dyDescent="0.4">
      <c r="A327" s="159" t="s">
        <v>87</v>
      </c>
      <c r="B327" s="160"/>
      <c r="C327" s="224">
        <v>639677.79</v>
      </c>
      <c r="D327" s="177"/>
      <c r="E327" s="177"/>
      <c r="F327" s="224">
        <v>0</v>
      </c>
      <c r="G327" s="177"/>
      <c r="H327" s="177"/>
      <c r="I327" s="177"/>
      <c r="J327" s="177"/>
      <c r="K327" s="177"/>
      <c r="L327" s="177"/>
      <c r="M327" s="177"/>
      <c r="N327" s="224">
        <v>0</v>
      </c>
      <c r="O327" s="177"/>
      <c r="P327" s="177"/>
      <c r="Q327" s="224">
        <v>76381.36</v>
      </c>
      <c r="R327" s="177"/>
      <c r="S327" s="177"/>
      <c r="T327" s="177"/>
      <c r="U327" s="177"/>
      <c r="V327" s="177"/>
      <c r="W327" s="177"/>
      <c r="X327" s="224">
        <v>4173987.12</v>
      </c>
      <c r="Y327" s="177"/>
      <c r="Z327" s="177"/>
      <c r="AA327" s="177"/>
      <c r="AB327" s="177"/>
      <c r="AC327" s="177"/>
      <c r="AD327" s="177"/>
      <c r="AE327" s="177"/>
      <c r="AF327" s="177"/>
      <c r="AG327" s="177"/>
      <c r="AH327" s="224">
        <v>3736932.52</v>
      </c>
      <c r="AI327" s="177"/>
      <c r="AJ327" s="177"/>
      <c r="AK327" s="224">
        <v>0</v>
      </c>
      <c r="AL327" s="177"/>
      <c r="AM327" s="177"/>
      <c r="AN327" s="177"/>
      <c r="AO327" s="177"/>
      <c r="AP327" s="177"/>
      <c r="AQ327" s="177"/>
      <c r="AR327" s="224">
        <v>0</v>
      </c>
      <c r="AS327" s="177"/>
      <c r="AT327" s="177"/>
      <c r="AU327" s="224">
        <v>8626978.7899999991</v>
      </c>
      <c r="AV327" s="177"/>
      <c r="AW327" s="177"/>
    </row>
    <row r="328" spans="1:49" ht="18" customHeight="1" thickTop="1" x14ac:dyDescent="0.35">
      <c r="A328" s="159" t="s">
        <v>1129</v>
      </c>
      <c r="B328" s="160"/>
      <c r="C328" s="157" t="s">
        <v>1129</v>
      </c>
      <c r="D328" s="158"/>
      <c r="E328" s="158"/>
      <c r="F328" s="157" t="s">
        <v>1129</v>
      </c>
      <c r="G328" s="158"/>
      <c r="H328" s="158"/>
      <c r="I328" s="158"/>
      <c r="J328" s="158"/>
      <c r="K328" s="158"/>
      <c r="L328" s="158"/>
      <c r="M328" s="158"/>
      <c r="N328" s="157" t="s">
        <v>1129</v>
      </c>
      <c r="O328" s="158"/>
      <c r="P328" s="158"/>
      <c r="Q328" s="157" t="s">
        <v>1129</v>
      </c>
      <c r="R328" s="158"/>
      <c r="S328" s="158"/>
      <c r="T328" s="158"/>
      <c r="U328" s="158"/>
      <c r="V328" s="158"/>
      <c r="W328" s="158"/>
      <c r="X328" s="157" t="s">
        <v>1129</v>
      </c>
      <c r="Y328" s="158"/>
      <c r="Z328" s="158"/>
      <c r="AA328" s="158"/>
      <c r="AB328" s="158"/>
      <c r="AC328" s="158"/>
      <c r="AD328" s="158"/>
      <c r="AE328" s="158"/>
      <c r="AF328" s="158"/>
      <c r="AG328" s="158"/>
      <c r="AH328" s="157" t="s">
        <v>1129</v>
      </c>
      <c r="AI328" s="158"/>
      <c r="AJ328" s="158"/>
      <c r="AK328" s="157" t="s">
        <v>1129</v>
      </c>
      <c r="AL328" s="158"/>
      <c r="AM328" s="158"/>
      <c r="AN328" s="158"/>
      <c r="AO328" s="158"/>
      <c r="AP328" s="158"/>
      <c r="AQ328" s="158"/>
      <c r="AR328" s="157" t="s">
        <v>1129</v>
      </c>
      <c r="AS328" s="158"/>
      <c r="AT328" s="158"/>
      <c r="AU328" s="157" t="s">
        <v>1129</v>
      </c>
      <c r="AV328" s="158"/>
      <c r="AW328" s="158"/>
    </row>
    <row r="329" spans="1:49" ht="11.5" customHeight="1" x14ac:dyDescent="0.35">
      <c r="A329" s="219" t="s">
        <v>1826</v>
      </c>
      <c r="B329" s="160"/>
      <c r="C329" s="219" t="s">
        <v>1129</v>
      </c>
      <c r="D329" s="160"/>
      <c r="E329" s="160"/>
      <c r="F329" s="219" t="s">
        <v>1129</v>
      </c>
      <c r="G329" s="160"/>
      <c r="H329" s="160"/>
      <c r="I329" s="160"/>
      <c r="J329" s="160"/>
      <c r="K329" s="160"/>
      <c r="L329" s="160"/>
      <c r="M329" s="160"/>
      <c r="N329" s="219" t="s">
        <v>1129</v>
      </c>
      <c r="O329" s="160"/>
      <c r="P329" s="160"/>
      <c r="Q329" s="219" t="s">
        <v>1129</v>
      </c>
      <c r="R329" s="160"/>
      <c r="S329" s="160"/>
      <c r="T329" s="160"/>
      <c r="U329" s="160"/>
      <c r="V329" s="160"/>
      <c r="W329" s="160"/>
      <c r="X329" s="219" t="s">
        <v>1129</v>
      </c>
      <c r="Y329" s="160"/>
      <c r="Z329" s="160"/>
      <c r="AA329" s="160"/>
      <c r="AB329" s="160"/>
      <c r="AC329" s="160"/>
      <c r="AD329" s="160"/>
      <c r="AE329" s="160"/>
      <c r="AF329" s="160"/>
      <c r="AG329" s="160"/>
      <c r="AH329" s="219" t="s">
        <v>1129</v>
      </c>
      <c r="AI329" s="160"/>
      <c r="AJ329" s="160"/>
      <c r="AK329" s="219" t="s">
        <v>1129</v>
      </c>
      <c r="AL329" s="160"/>
      <c r="AM329" s="160"/>
      <c r="AN329" s="160"/>
      <c r="AO329" s="160"/>
      <c r="AP329" s="160"/>
      <c r="AQ329" s="160"/>
      <c r="AR329" s="219" t="s">
        <v>1129</v>
      </c>
      <c r="AS329" s="160"/>
      <c r="AT329" s="160"/>
      <c r="AU329" s="219" t="s">
        <v>1129</v>
      </c>
      <c r="AV329" s="160"/>
      <c r="AW329" s="160"/>
    </row>
    <row r="330" spans="1:49" ht="18" customHeight="1" x14ac:dyDescent="0.35">
      <c r="A330" s="219" t="s">
        <v>1898</v>
      </c>
      <c r="B330" s="160"/>
      <c r="C330" s="221" t="s">
        <v>1621</v>
      </c>
      <c r="D330" s="160"/>
      <c r="E330" s="160"/>
      <c r="F330" s="221" t="s">
        <v>1622</v>
      </c>
      <c r="G330" s="160"/>
      <c r="H330" s="160"/>
      <c r="I330" s="160"/>
      <c r="J330" s="160"/>
      <c r="K330" s="160"/>
      <c r="L330" s="160"/>
      <c r="M330" s="160"/>
      <c r="N330" s="221" t="s">
        <v>1623</v>
      </c>
      <c r="O330" s="160"/>
      <c r="P330" s="160"/>
      <c r="Q330" s="221" t="s">
        <v>1624</v>
      </c>
      <c r="R330" s="160"/>
      <c r="S330" s="160"/>
      <c r="T330" s="160"/>
      <c r="U330" s="160"/>
      <c r="V330" s="160"/>
      <c r="W330" s="160"/>
      <c r="X330" s="221" t="s">
        <v>1629</v>
      </c>
      <c r="Y330" s="160"/>
      <c r="Z330" s="160"/>
      <c r="AA330" s="160"/>
      <c r="AB330" s="160"/>
      <c r="AC330" s="160"/>
      <c r="AD330" s="160"/>
      <c r="AE330" s="160"/>
      <c r="AF330" s="160"/>
      <c r="AG330" s="160"/>
      <c r="AH330" s="221" t="s">
        <v>1631</v>
      </c>
      <c r="AI330" s="160"/>
      <c r="AJ330" s="160"/>
      <c r="AK330" s="221" t="s">
        <v>1632</v>
      </c>
      <c r="AL330" s="160"/>
      <c r="AM330" s="160"/>
      <c r="AN330" s="160"/>
      <c r="AO330" s="160"/>
      <c r="AP330" s="160"/>
      <c r="AQ330" s="160"/>
      <c r="AR330" s="221" t="s">
        <v>85</v>
      </c>
      <c r="AS330" s="160"/>
      <c r="AT330" s="160"/>
      <c r="AU330" s="221" t="s">
        <v>87</v>
      </c>
      <c r="AV330" s="160"/>
      <c r="AW330" s="160"/>
    </row>
    <row r="331" spans="1:49" ht="11.65" customHeight="1" x14ac:dyDescent="0.35">
      <c r="A331" s="222" t="s">
        <v>1899</v>
      </c>
      <c r="B331" s="160"/>
      <c r="C331" s="223">
        <v>0</v>
      </c>
      <c r="D331" s="160"/>
      <c r="E331" s="160"/>
      <c r="F331" s="223">
        <v>0</v>
      </c>
      <c r="G331" s="160"/>
      <c r="H331" s="160"/>
      <c r="I331" s="160"/>
      <c r="J331" s="160"/>
      <c r="K331" s="160"/>
      <c r="L331" s="160"/>
      <c r="M331" s="160"/>
      <c r="N331" s="223">
        <v>0</v>
      </c>
      <c r="O331" s="160"/>
      <c r="P331" s="160"/>
      <c r="Q331" s="223">
        <v>0</v>
      </c>
      <c r="R331" s="160"/>
      <c r="S331" s="160"/>
      <c r="T331" s="160"/>
      <c r="U331" s="160"/>
      <c r="V331" s="160"/>
      <c r="W331" s="160"/>
      <c r="X331" s="223">
        <v>0</v>
      </c>
      <c r="Y331" s="160"/>
      <c r="Z331" s="160"/>
      <c r="AA331" s="160"/>
      <c r="AB331" s="160"/>
      <c r="AC331" s="160"/>
      <c r="AD331" s="160"/>
      <c r="AE331" s="160"/>
      <c r="AF331" s="160"/>
      <c r="AG331" s="160"/>
      <c r="AH331" s="223">
        <v>135914.89000000001</v>
      </c>
      <c r="AI331" s="160"/>
      <c r="AJ331" s="160"/>
      <c r="AK331" s="223">
        <v>0</v>
      </c>
      <c r="AL331" s="160"/>
      <c r="AM331" s="160"/>
      <c r="AN331" s="160"/>
      <c r="AO331" s="160"/>
      <c r="AP331" s="160"/>
      <c r="AQ331" s="160"/>
      <c r="AR331" s="223">
        <v>0</v>
      </c>
      <c r="AS331" s="160"/>
      <c r="AT331" s="160"/>
      <c r="AU331" s="223">
        <v>135914.89000000001</v>
      </c>
      <c r="AV331" s="160"/>
      <c r="AW331" s="160"/>
    </row>
    <row r="332" spans="1:49" ht="11.5" customHeight="1" x14ac:dyDescent="0.35">
      <c r="A332" s="222" t="s">
        <v>1900</v>
      </c>
      <c r="B332" s="160"/>
      <c r="C332" s="223">
        <v>0</v>
      </c>
      <c r="D332" s="160"/>
      <c r="E332" s="160"/>
      <c r="F332" s="223">
        <v>0</v>
      </c>
      <c r="G332" s="160"/>
      <c r="H332" s="160"/>
      <c r="I332" s="160"/>
      <c r="J332" s="160"/>
      <c r="K332" s="160"/>
      <c r="L332" s="160"/>
      <c r="M332" s="160"/>
      <c r="N332" s="223">
        <v>0</v>
      </c>
      <c r="O332" s="160"/>
      <c r="P332" s="160"/>
      <c r="Q332" s="223">
        <v>0</v>
      </c>
      <c r="R332" s="160"/>
      <c r="S332" s="160"/>
      <c r="T332" s="160"/>
      <c r="U332" s="160"/>
      <c r="V332" s="160"/>
      <c r="W332" s="160"/>
      <c r="X332" s="223">
        <v>0</v>
      </c>
      <c r="Y332" s="160"/>
      <c r="Z332" s="160"/>
      <c r="AA332" s="160"/>
      <c r="AB332" s="160"/>
      <c r="AC332" s="160"/>
      <c r="AD332" s="160"/>
      <c r="AE332" s="160"/>
      <c r="AF332" s="160"/>
      <c r="AG332" s="160"/>
      <c r="AH332" s="223">
        <v>0</v>
      </c>
      <c r="AI332" s="160"/>
      <c r="AJ332" s="160"/>
      <c r="AK332" s="223">
        <v>0</v>
      </c>
      <c r="AL332" s="160"/>
      <c r="AM332" s="160"/>
      <c r="AN332" s="160"/>
      <c r="AO332" s="160"/>
      <c r="AP332" s="160"/>
      <c r="AQ332" s="160"/>
      <c r="AR332" s="223">
        <v>0</v>
      </c>
      <c r="AS332" s="160"/>
      <c r="AT332" s="160"/>
      <c r="AU332" s="223">
        <v>0</v>
      </c>
      <c r="AV332" s="160"/>
      <c r="AW332" s="160"/>
    </row>
    <row r="333" spans="1:49" ht="11.5" customHeight="1" x14ac:dyDescent="0.35">
      <c r="A333" s="222" t="s">
        <v>1901</v>
      </c>
      <c r="B333" s="160"/>
      <c r="C333" s="223">
        <v>0</v>
      </c>
      <c r="D333" s="160"/>
      <c r="E333" s="160"/>
      <c r="F333" s="223">
        <v>0</v>
      </c>
      <c r="G333" s="160"/>
      <c r="H333" s="160"/>
      <c r="I333" s="160"/>
      <c r="J333" s="160"/>
      <c r="K333" s="160"/>
      <c r="L333" s="160"/>
      <c r="M333" s="160"/>
      <c r="N333" s="223">
        <v>0</v>
      </c>
      <c r="O333" s="160"/>
      <c r="P333" s="160"/>
      <c r="Q333" s="223">
        <v>0</v>
      </c>
      <c r="R333" s="160"/>
      <c r="S333" s="160"/>
      <c r="T333" s="160"/>
      <c r="U333" s="160"/>
      <c r="V333" s="160"/>
      <c r="W333" s="160"/>
      <c r="X333" s="223">
        <v>0</v>
      </c>
      <c r="Y333" s="160"/>
      <c r="Z333" s="160"/>
      <c r="AA333" s="160"/>
      <c r="AB333" s="160"/>
      <c r="AC333" s="160"/>
      <c r="AD333" s="160"/>
      <c r="AE333" s="160"/>
      <c r="AF333" s="160"/>
      <c r="AG333" s="160"/>
      <c r="AH333" s="223">
        <v>247869.92</v>
      </c>
      <c r="AI333" s="160"/>
      <c r="AJ333" s="160"/>
      <c r="AK333" s="223">
        <v>0</v>
      </c>
      <c r="AL333" s="160"/>
      <c r="AM333" s="160"/>
      <c r="AN333" s="160"/>
      <c r="AO333" s="160"/>
      <c r="AP333" s="160"/>
      <c r="AQ333" s="160"/>
      <c r="AR333" s="223">
        <v>0</v>
      </c>
      <c r="AS333" s="160"/>
      <c r="AT333" s="160"/>
      <c r="AU333" s="223">
        <v>247869.92</v>
      </c>
      <c r="AV333" s="160"/>
      <c r="AW333" s="160"/>
    </row>
    <row r="334" spans="1:49" ht="11.65" customHeight="1" x14ac:dyDescent="0.35">
      <c r="A334" s="222" t="s">
        <v>1902</v>
      </c>
      <c r="B334" s="160"/>
      <c r="C334" s="223">
        <v>0</v>
      </c>
      <c r="D334" s="160"/>
      <c r="E334" s="160"/>
      <c r="F334" s="223">
        <v>266438.89</v>
      </c>
      <c r="G334" s="160"/>
      <c r="H334" s="160"/>
      <c r="I334" s="160"/>
      <c r="J334" s="160"/>
      <c r="K334" s="160"/>
      <c r="L334" s="160"/>
      <c r="M334" s="160"/>
      <c r="N334" s="223">
        <v>0</v>
      </c>
      <c r="O334" s="160"/>
      <c r="P334" s="160"/>
      <c r="Q334" s="223">
        <v>0</v>
      </c>
      <c r="R334" s="160"/>
      <c r="S334" s="160"/>
      <c r="T334" s="160"/>
      <c r="U334" s="160"/>
      <c r="V334" s="160"/>
      <c r="W334" s="160"/>
      <c r="X334" s="223">
        <v>0</v>
      </c>
      <c r="Y334" s="160"/>
      <c r="Z334" s="160"/>
      <c r="AA334" s="160"/>
      <c r="AB334" s="160"/>
      <c r="AC334" s="160"/>
      <c r="AD334" s="160"/>
      <c r="AE334" s="160"/>
      <c r="AF334" s="160"/>
      <c r="AG334" s="160"/>
      <c r="AH334" s="223">
        <v>0</v>
      </c>
      <c r="AI334" s="160"/>
      <c r="AJ334" s="160"/>
      <c r="AK334" s="223">
        <v>0</v>
      </c>
      <c r="AL334" s="160"/>
      <c r="AM334" s="160"/>
      <c r="AN334" s="160"/>
      <c r="AO334" s="160"/>
      <c r="AP334" s="160"/>
      <c r="AQ334" s="160"/>
      <c r="AR334" s="223">
        <v>0</v>
      </c>
      <c r="AS334" s="160"/>
      <c r="AT334" s="160"/>
      <c r="AU334" s="223">
        <v>266438.89</v>
      </c>
      <c r="AV334" s="160"/>
      <c r="AW334" s="160"/>
    </row>
    <row r="335" spans="1:49" ht="11.5" customHeight="1" x14ac:dyDescent="0.35">
      <c r="A335" s="222" t="s">
        <v>1903</v>
      </c>
      <c r="B335" s="160"/>
      <c r="C335" s="223">
        <v>0</v>
      </c>
      <c r="D335" s="160"/>
      <c r="E335" s="160"/>
      <c r="F335" s="223">
        <v>0</v>
      </c>
      <c r="G335" s="160"/>
      <c r="H335" s="160"/>
      <c r="I335" s="160"/>
      <c r="J335" s="160"/>
      <c r="K335" s="160"/>
      <c r="L335" s="160"/>
      <c r="M335" s="160"/>
      <c r="N335" s="223">
        <v>0</v>
      </c>
      <c r="O335" s="160"/>
      <c r="P335" s="160"/>
      <c r="Q335" s="223">
        <v>0</v>
      </c>
      <c r="R335" s="160"/>
      <c r="S335" s="160"/>
      <c r="T335" s="160"/>
      <c r="U335" s="160"/>
      <c r="V335" s="160"/>
      <c r="W335" s="160"/>
      <c r="X335" s="223">
        <v>0</v>
      </c>
      <c r="Y335" s="160"/>
      <c r="Z335" s="160"/>
      <c r="AA335" s="160"/>
      <c r="AB335" s="160"/>
      <c r="AC335" s="160"/>
      <c r="AD335" s="160"/>
      <c r="AE335" s="160"/>
      <c r="AF335" s="160"/>
      <c r="AG335" s="160"/>
      <c r="AH335" s="223">
        <v>116421.09</v>
      </c>
      <c r="AI335" s="160"/>
      <c r="AJ335" s="160"/>
      <c r="AK335" s="223">
        <v>0</v>
      </c>
      <c r="AL335" s="160"/>
      <c r="AM335" s="160"/>
      <c r="AN335" s="160"/>
      <c r="AO335" s="160"/>
      <c r="AP335" s="160"/>
      <c r="AQ335" s="160"/>
      <c r="AR335" s="223">
        <v>0</v>
      </c>
      <c r="AS335" s="160"/>
      <c r="AT335" s="160"/>
      <c r="AU335" s="223">
        <v>116421.09</v>
      </c>
      <c r="AV335" s="160"/>
      <c r="AW335" s="160"/>
    </row>
    <row r="336" spans="1:49" ht="11.65" customHeight="1" x14ac:dyDescent="0.35">
      <c r="A336" s="222" t="s">
        <v>1904</v>
      </c>
      <c r="B336" s="160"/>
      <c r="C336" s="223">
        <v>0</v>
      </c>
      <c r="D336" s="160"/>
      <c r="E336" s="160"/>
      <c r="F336" s="223">
        <v>0</v>
      </c>
      <c r="G336" s="160"/>
      <c r="H336" s="160"/>
      <c r="I336" s="160"/>
      <c r="J336" s="160"/>
      <c r="K336" s="160"/>
      <c r="L336" s="160"/>
      <c r="M336" s="160"/>
      <c r="N336" s="223">
        <v>0</v>
      </c>
      <c r="O336" s="160"/>
      <c r="P336" s="160"/>
      <c r="Q336" s="223">
        <v>0</v>
      </c>
      <c r="R336" s="160"/>
      <c r="S336" s="160"/>
      <c r="T336" s="160"/>
      <c r="U336" s="160"/>
      <c r="V336" s="160"/>
      <c r="W336" s="160"/>
      <c r="X336" s="223">
        <v>474706.87</v>
      </c>
      <c r="Y336" s="160"/>
      <c r="Z336" s="160"/>
      <c r="AA336" s="160"/>
      <c r="AB336" s="160"/>
      <c r="AC336" s="160"/>
      <c r="AD336" s="160"/>
      <c r="AE336" s="160"/>
      <c r="AF336" s="160"/>
      <c r="AG336" s="160"/>
      <c r="AH336" s="223">
        <v>441285.65</v>
      </c>
      <c r="AI336" s="160"/>
      <c r="AJ336" s="160"/>
      <c r="AK336" s="223">
        <v>0</v>
      </c>
      <c r="AL336" s="160"/>
      <c r="AM336" s="160"/>
      <c r="AN336" s="160"/>
      <c r="AO336" s="160"/>
      <c r="AP336" s="160"/>
      <c r="AQ336" s="160"/>
      <c r="AR336" s="223">
        <v>0</v>
      </c>
      <c r="AS336" s="160"/>
      <c r="AT336" s="160"/>
      <c r="AU336" s="223">
        <v>915992.52</v>
      </c>
      <c r="AV336" s="160"/>
      <c r="AW336" s="160"/>
    </row>
    <row r="337" spans="1:49" ht="11.5" customHeight="1" x14ac:dyDescent="0.35">
      <c r="A337" s="222" t="s">
        <v>1905</v>
      </c>
      <c r="B337" s="160"/>
      <c r="C337" s="223">
        <v>0</v>
      </c>
      <c r="D337" s="160"/>
      <c r="E337" s="160"/>
      <c r="F337" s="223">
        <v>0</v>
      </c>
      <c r="G337" s="160"/>
      <c r="H337" s="160"/>
      <c r="I337" s="160"/>
      <c r="J337" s="160"/>
      <c r="K337" s="160"/>
      <c r="L337" s="160"/>
      <c r="M337" s="160"/>
      <c r="N337" s="223">
        <v>80965.460000000006</v>
      </c>
      <c r="O337" s="160"/>
      <c r="P337" s="160"/>
      <c r="Q337" s="223">
        <v>0</v>
      </c>
      <c r="R337" s="160"/>
      <c r="S337" s="160"/>
      <c r="T337" s="160"/>
      <c r="U337" s="160"/>
      <c r="V337" s="160"/>
      <c r="W337" s="160"/>
      <c r="X337" s="223">
        <v>173877.24</v>
      </c>
      <c r="Y337" s="160"/>
      <c r="Z337" s="160"/>
      <c r="AA337" s="160"/>
      <c r="AB337" s="160"/>
      <c r="AC337" s="160"/>
      <c r="AD337" s="160"/>
      <c r="AE337" s="160"/>
      <c r="AF337" s="160"/>
      <c r="AG337" s="160"/>
      <c r="AH337" s="223">
        <v>0</v>
      </c>
      <c r="AI337" s="160"/>
      <c r="AJ337" s="160"/>
      <c r="AK337" s="223">
        <v>0</v>
      </c>
      <c r="AL337" s="160"/>
      <c r="AM337" s="160"/>
      <c r="AN337" s="160"/>
      <c r="AO337" s="160"/>
      <c r="AP337" s="160"/>
      <c r="AQ337" s="160"/>
      <c r="AR337" s="223">
        <v>0</v>
      </c>
      <c r="AS337" s="160"/>
      <c r="AT337" s="160"/>
      <c r="AU337" s="223">
        <v>254842.7</v>
      </c>
      <c r="AV337" s="160"/>
      <c r="AW337" s="160"/>
    </row>
    <row r="338" spans="1:49" ht="11.5" customHeight="1" x14ac:dyDescent="0.35">
      <c r="A338" s="222" t="s">
        <v>1906</v>
      </c>
      <c r="B338" s="160"/>
      <c r="C338" s="223">
        <v>0</v>
      </c>
      <c r="D338" s="160"/>
      <c r="E338" s="160"/>
      <c r="F338" s="223">
        <v>0</v>
      </c>
      <c r="G338" s="160"/>
      <c r="H338" s="160"/>
      <c r="I338" s="160"/>
      <c r="J338" s="160"/>
      <c r="K338" s="160"/>
      <c r="L338" s="160"/>
      <c r="M338" s="160"/>
      <c r="N338" s="223">
        <v>0</v>
      </c>
      <c r="O338" s="160"/>
      <c r="P338" s="160"/>
      <c r="Q338" s="223">
        <v>0</v>
      </c>
      <c r="R338" s="160"/>
      <c r="S338" s="160"/>
      <c r="T338" s="160"/>
      <c r="U338" s="160"/>
      <c r="V338" s="160"/>
      <c r="W338" s="160"/>
      <c r="X338" s="223">
        <v>298354.65999999997</v>
      </c>
      <c r="Y338" s="160"/>
      <c r="Z338" s="160"/>
      <c r="AA338" s="160"/>
      <c r="AB338" s="160"/>
      <c r="AC338" s="160"/>
      <c r="AD338" s="160"/>
      <c r="AE338" s="160"/>
      <c r="AF338" s="160"/>
      <c r="AG338" s="160"/>
      <c r="AH338" s="223">
        <v>414819.63</v>
      </c>
      <c r="AI338" s="160"/>
      <c r="AJ338" s="160"/>
      <c r="AK338" s="223">
        <v>0</v>
      </c>
      <c r="AL338" s="160"/>
      <c r="AM338" s="160"/>
      <c r="AN338" s="160"/>
      <c r="AO338" s="160"/>
      <c r="AP338" s="160"/>
      <c r="AQ338" s="160"/>
      <c r="AR338" s="223">
        <v>0</v>
      </c>
      <c r="AS338" s="160"/>
      <c r="AT338" s="160"/>
      <c r="AU338" s="223">
        <v>713174.29</v>
      </c>
      <c r="AV338" s="160"/>
      <c r="AW338" s="160"/>
    </row>
    <row r="339" spans="1:49" ht="11.65" customHeight="1" x14ac:dyDescent="0.35">
      <c r="A339" s="222" t="s">
        <v>1907</v>
      </c>
      <c r="B339" s="160"/>
      <c r="C339" s="223">
        <v>0</v>
      </c>
      <c r="D339" s="160"/>
      <c r="E339" s="160"/>
      <c r="F339" s="223">
        <v>0</v>
      </c>
      <c r="G339" s="160"/>
      <c r="H339" s="160"/>
      <c r="I339" s="160"/>
      <c r="J339" s="160"/>
      <c r="K339" s="160"/>
      <c r="L339" s="160"/>
      <c r="M339" s="160"/>
      <c r="N339" s="223">
        <v>0</v>
      </c>
      <c r="O339" s="160"/>
      <c r="P339" s="160"/>
      <c r="Q339" s="223">
        <v>0</v>
      </c>
      <c r="R339" s="160"/>
      <c r="S339" s="160"/>
      <c r="T339" s="160"/>
      <c r="U339" s="160"/>
      <c r="V339" s="160"/>
      <c r="W339" s="160"/>
      <c r="X339" s="223">
        <v>619610.6</v>
      </c>
      <c r="Y339" s="160"/>
      <c r="Z339" s="160"/>
      <c r="AA339" s="160"/>
      <c r="AB339" s="160"/>
      <c r="AC339" s="160"/>
      <c r="AD339" s="160"/>
      <c r="AE339" s="160"/>
      <c r="AF339" s="160"/>
      <c r="AG339" s="160"/>
      <c r="AH339" s="223">
        <v>283543.08</v>
      </c>
      <c r="AI339" s="160"/>
      <c r="AJ339" s="160"/>
      <c r="AK339" s="223">
        <v>0</v>
      </c>
      <c r="AL339" s="160"/>
      <c r="AM339" s="160"/>
      <c r="AN339" s="160"/>
      <c r="AO339" s="160"/>
      <c r="AP339" s="160"/>
      <c r="AQ339" s="160"/>
      <c r="AR339" s="223">
        <v>0</v>
      </c>
      <c r="AS339" s="160"/>
      <c r="AT339" s="160"/>
      <c r="AU339" s="223">
        <v>903153.68</v>
      </c>
      <c r="AV339" s="160"/>
      <c r="AW339" s="160"/>
    </row>
    <row r="340" spans="1:49" ht="11.5" customHeight="1" x14ac:dyDescent="0.35">
      <c r="A340" s="222" t="s">
        <v>1908</v>
      </c>
      <c r="B340" s="160"/>
      <c r="C340" s="223">
        <v>0</v>
      </c>
      <c r="D340" s="160"/>
      <c r="E340" s="160"/>
      <c r="F340" s="223">
        <v>0</v>
      </c>
      <c r="G340" s="160"/>
      <c r="H340" s="160"/>
      <c r="I340" s="160"/>
      <c r="J340" s="160"/>
      <c r="K340" s="160"/>
      <c r="L340" s="160"/>
      <c r="M340" s="160"/>
      <c r="N340" s="223">
        <v>0</v>
      </c>
      <c r="O340" s="160"/>
      <c r="P340" s="160"/>
      <c r="Q340" s="223">
        <v>0</v>
      </c>
      <c r="R340" s="160"/>
      <c r="S340" s="160"/>
      <c r="T340" s="160"/>
      <c r="U340" s="160"/>
      <c r="V340" s="160"/>
      <c r="W340" s="160"/>
      <c r="X340" s="223">
        <v>427374.07</v>
      </c>
      <c r="Y340" s="160"/>
      <c r="Z340" s="160"/>
      <c r="AA340" s="160"/>
      <c r="AB340" s="160"/>
      <c r="AC340" s="160"/>
      <c r="AD340" s="160"/>
      <c r="AE340" s="160"/>
      <c r="AF340" s="160"/>
      <c r="AG340" s="160"/>
      <c r="AH340" s="223">
        <v>0</v>
      </c>
      <c r="AI340" s="160"/>
      <c r="AJ340" s="160"/>
      <c r="AK340" s="223">
        <v>0</v>
      </c>
      <c r="AL340" s="160"/>
      <c r="AM340" s="160"/>
      <c r="AN340" s="160"/>
      <c r="AO340" s="160"/>
      <c r="AP340" s="160"/>
      <c r="AQ340" s="160"/>
      <c r="AR340" s="223">
        <v>0</v>
      </c>
      <c r="AS340" s="160"/>
      <c r="AT340" s="160"/>
      <c r="AU340" s="223">
        <v>427374.07</v>
      </c>
      <c r="AV340" s="160"/>
      <c r="AW340" s="160"/>
    </row>
    <row r="341" spans="1:49" ht="11.65" customHeight="1" x14ac:dyDescent="0.35">
      <c r="A341" s="222" t="s">
        <v>1909</v>
      </c>
      <c r="B341" s="160"/>
      <c r="C341" s="223">
        <v>0</v>
      </c>
      <c r="D341" s="160"/>
      <c r="E341" s="160"/>
      <c r="F341" s="223">
        <v>471603.46</v>
      </c>
      <c r="G341" s="160"/>
      <c r="H341" s="160"/>
      <c r="I341" s="160"/>
      <c r="J341" s="160"/>
      <c r="K341" s="160"/>
      <c r="L341" s="160"/>
      <c r="M341" s="160"/>
      <c r="N341" s="223">
        <v>0</v>
      </c>
      <c r="O341" s="160"/>
      <c r="P341" s="160"/>
      <c r="Q341" s="223">
        <v>0</v>
      </c>
      <c r="R341" s="160"/>
      <c r="S341" s="160"/>
      <c r="T341" s="160"/>
      <c r="U341" s="160"/>
      <c r="V341" s="160"/>
      <c r="W341" s="160"/>
      <c r="X341" s="223">
        <v>0</v>
      </c>
      <c r="Y341" s="160"/>
      <c r="Z341" s="160"/>
      <c r="AA341" s="160"/>
      <c r="AB341" s="160"/>
      <c r="AC341" s="160"/>
      <c r="AD341" s="160"/>
      <c r="AE341" s="160"/>
      <c r="AF341" s="160"/>
      <c r="AG341" s="160"/>
      <c r="AH341" s="223">
        <v>0</v>
      </c>
      <c r="AI341" s="160"/>
      <c r="AJ341" s="160"/>
      <c r="AK341" s="223">
        <v>0</v>
      </c>
      <c r="AL341" s="160"/>
      <c r="AM341" s="160"/>
      <c r="AN341" s="160"/>
      <c r="AO341" s="160"/>
      <c r="AP341" s="160"/>
      <c r="AQ341" s="160"/>
      <c r="AR341" s="223">
        <v>0</v>
      </c>
      <c r="AS341" s="160"/>
      <c r="AT341" s="160"/>
      <c r="AU341" s="223">
        <v>471603.46</v>
      </c>
      <c r="AV341" s="160"/>
      <c r="AW341" s="160"/>
    </row>
    <row r="342" spans="1:49" ht="11.5" customHeight="1" x14ac:dyDescent="0.35">
      <c r="A342" s="222" t="s">
        <v>1910</v>
      </c>
      <c r="B342" s="160"/>
      <c r="C342" s="223">
        <v>0</v>
      </c>
      <c r="D342" s="160"/>
      <c r="E342" s="160"/>
      <c r="F342" s="223">
        <v>0</v>
      </c>
      <c r="G342" s="160"/>
      <c r="H342" s="160"/>
      <c r="I342" s="160"/>
      <c r="J342" s="160"/>
      <c r="K342" s="160"/>
      <c r="L342" s="160"/>
      <c r="M342" s="160"/>
      <c r="N342" s="223">
        <v>0</v>
      </c>
      <c r="O342" s="160"/>
      <c r="P342" s="160"/>
      <c r="Q342" s="223">
        <v>0</v>
      </c>
      <c r="R342" s="160"/>
      <c r="S342" s="160"/>
      <c r="T342" s="160"/>
      <c r="U342" s="160"/>
      <c r="V342" s="160"/>
      <c r="W342" s="160"/>
      <c r="X342" s="223">
        <v>0</v>
      </c>
      <c r="Y342" s="160"/>
      <c r="Z342" s="160"/>
      <c r="AA342" s="160"/>
      <c r="AB342" s="160"/>
      <c r="AC342" s="160"/>
      <c r="AD342" s="160"/>
      <c r="AE342" s="160"/>
      <c r="AF342" s="160"/>
      <c r="AG342" s="160"/>
      <c r="AH342" s="223">
        <v>0</v>
      </c>
      <c r="AI342" s="160"/>
      <c r="AJ342" s="160"/>
      <c r="AK342" s="223">
        <v>0</v>
      </c>
      <c r="AL342" s="160"/>
      <c r="AM342" s="160"/>
      <c r="AN342" s="160"/>
      <c r="AO342" s="160"/>
      <c r="AP342" s="160"/>
      <c r="AQ342" s="160"/>
      <c r="AR342" s="223">
        <v>0</v>
      </c>
      <c r="AS342" s="160"/>
      <c r="AT342" s="160"/>
      <c r="AU342" s="223">
        <v>0</v>
      </c>
      <c r="AV342" s="160"/>
      <c r="AW342" s="160"/>
    </row>
    <row r="343" spans="1:49" ht="11.5" customHeight="1" x14ac:dyDescent="0.35">
      <c r="A343" s="222" t="s">
        <v>1911</v>
      </c>
      <c r="B343" s="160"/>
      <c r="C343" s="223">
        <v>0</v>
      </c>
      <c r="D343" s="160"/>
      <c r="E343" s="160"/>
      <c r="F343" s="223">
        <v>0</v>
      </c>
      <c r="G343" s="160"/>
      <c r="H343" s="160"/>
      <c r="I343" s="160"/>
      <c r="J343" s="160"/>
      <c r="K343" s="160"/>
      <c r="L343" s="160"/>
      <c r="M343" s="160"/>
      <c r="N343" s="223">
        <v>0</v>
      </c>
      <c r="O343" s="160"/>
      <c r="P343" s="160"/>
      <c r="Q343" s="223">
        <v>0</v>
      </c>
      <c r="R343" s="160"/>
      <c r="S343" s="160"/>
      <c r="T343" s="160"/>
      <c r="U343" s="160"/>
      <c r="V343" s="160"/>
      <c r="W343" s="160"/>
      <c r="X343" s="223">
        <v>0</v>
      </c>
      <c r="Y343" s="160"/>
      <c r="Z343" s="160"/>
      <c r="AA343" s="160"/>
      <c r="AB343" s="160"/>
      <c r="AC343" s="160"/>
      <c r="AD343" s="160"/>
      <c r="AE343" s="160"/>
      <c r="AF343" s="160"/>
      <c r="AG343" s="160"/>
      <c r="AH343" s="223">
        <v>0</v>
      </c>
      <c r="AI343" s="160"/>
      <c r="AJ343" s="160"/>
      <c r="AK343" s="223">
        <v>0</v>
      </c>
      <c r="AL343" s="160"/>
      <c r="AM343" s="160"/>
      <c r="AN343" s="160"/>
      <c r="AO343" s="160"/>
      <c r="AP343" s="160"/>
      <c r="AQ343" s="160"/>
      <c r="AR343" s="223">
        <v>0</v>
      </c>
      <c r="AS343" s="160"/>
      <c r="AT343" s="160"/>
      <c r="AU343" s="223">
        <v>0</v>
      </c>
      <c r="AV343" s="160"/>
      <c r="AW343" s="160"/>
    </row>
    <row r="344" spans="1:49" ht="11.65" customHeight="1" x14ac:dyDescent="0.35">
      <c r="A344" s="222" t="s">
        <v>1912</v>
      </c>
      <c r="B344" s="160"/>
      <c r="C344" s="223">
        <v>0</v>
      </c>
      <c r="D344" s="160"/>
      <c r="E344" s="160"/>
      <c r="F344" s="223">
        <v>0</v>
      </c>
      <c r="G344" s="160"/>
      <c r="H344" s="160"/>
      <c r="I344" s="160"/>
      <c r="J344" s="160"/>
      <c r="K344" s="160"/>
      <c r="L344" s="160"/>
      <c r="M344" s="160"/>
      <c r="N344" s="223">
        <v>0</v>
      </c>
      <c r="O344" s="160"/>
      <c r="P344" s="160"/>
      <c r="Q344" s="223">
        <v>0</v>
      </c>
      <c r="R344" s="160"/>
      <c r="S344" s="160"/>
      <c r="T344" s="160"/>
      <c r="U344" s="160"/>
      <c r="V344" s="160"/>
      <c r="W344" s="160"/>
      <c r="X344" s="223">
        <v>0</v>
      </c>
      <c r="Y344" s="160"/>
      <c r="Z344" s="160"/>
      <c r="AA344" s="160"/>
      <c r="AB344" s="160"/>
      <c r="AC344" s="160"/>
      <c r="AD344" s="160"/>
      <c r="AE344" s="160"/>
      <c r="AF344" s="160"/>
      <c r="AG344" s="160"/>
      <c r="AH344" s="223">
        <v>0</v>
      </c>
      <c r="AI344" s="160"/>
      <c r="AJ344" s="160"/>
      <c r="AK344" s="223">
        <v>0</v>
      </c>
      <c r="AL344" s="160"/>
      <c r="AM344" s="160"/>
      <c r="AN344" s="160"/>
      <c r="AO344" s="160"/>
      <c r="AP344" s="160"/>
      <c r="AQ344" s="160"/>
      <c r="AR344" s="223">
        <v>0</v>
      </c>
      <c r="AS344" s="160"/>
      <c r="AT344" s="160"/>
      <c r="AU344" s="223">
        <v>0</v>
      </c>
      <c r="AV344" s="160"/>
      <c r="AW344" s="160"/>
    </row>
    <row r="345" spans="1:49" ht="11.5" customHeight="1" thickBot="1" x14ac:dyDescent="0.4">
      <c r="A345" s="159" t="s">
        <v>87</v>
      </c>
      <c r="B345" s="160"/>
      <c r="C345" s="224">
        <v>0</v>
      </c>
      <c r="D345" s="177"/>
      <c r="E345" s="177"/>
      <c r="F345" s="224">
        <v>738042.35</v>
      </c>
      <c r="G345" s="177"/>
      <c r="H345" s="177"/>
      <c r="I345" s="177"/>
      <c r="J345" s="177"/>
      <c r="K345" s="177"/>
      <c r="L345" s="177"/>
      <c r="M345" s="177"/>
      <c r="N345" s="224">
        <v>80965.460000000006</v>
      </c>
      <c r="O345" s="177"/>
      <c r="P345" s="177"/>
      <c r="Q345" s="224">
        <v>0</v>
      </c>
      <c r="R345" s="177"/>
      <c r="S345" s="177"/>
      <c r="T345" s="177"/>
      <c r="U345" s="177"/>
      <c r="V345" s="177"/>
      <c r="W345" s="177"/>
      <c r="X345" s="224">
        <v>1993923.44</v>
      </c>
      <c r="Y345" s="177"/>
      <c r="Z345" s="177"/>
      <c r="AA345" s="177"/>
      <c r="AB345" s="177"/>
      <c r="AC345" s="177"/>
      <c r="AD345" s="177"/>
      <c r="AE345" s="177"/>
      <c r="AF345" s="177"/>
      <c r="AG345" s="177"/>
      <c r="AH345" s="224">
        <v>1639854.26</v>
      </c>
      <c r="AI345" s="177"/>
      <c r="AJ345" s="177"/>
      <c r="AK345" s="224">
        <v>0</v>
      </c>
      <c r="AL345" s="177"/>
      <c r="AM345" s="177"/>
      <c r="AN345" s="177"/>
      <c r="AO345" s="177"/>
      <c r="AP345" s="177"/>
      <c r="AQ345" s="177"/>
      <c r="AR345" s="224">
        <v>0</v>
      </c>
      <c r="AS345" s="177"/>
      <c r="AT345" s="177"/>
      <c r="AU345" s="224">
        <v>4452785.51</v>
      </c>
      <c r="AV345" s="177"/>
      <c r="AW345" s="177"/>
    </row>
    <row r="346" spans="1:49" ht="18" customHeight="1" thickTop="1" x14ac:dyDescent="0.35">
      <c r="A346" s="159" t="s">
        <v>1129</v>
      </c>
      <c r="B346" s="160"/>
      <c r="C346" s="157" t="s">
        <v>1129</v>
      </c>
      <c r="D346" s="158"/>
      <c r="E346" s="158"/>
      <c r="F346" s="157" t="s">
        <v>1129</v>
      </c>
      <c r="G346" s="158"/>
      <c r="H346" s="158"/>
      <c r="I346" s="158"/>
      <c r="J346" s="158"/>
      <c r="K346" s="158"/>
      <c r="L346" s="158"/>
      <c r="M346" s="158"/>
      <c r="N346" s="157" t="s">
        <v>1129</v>
      </c>
      <c r="O346" s="158"/>
      <c r="P346" s="158"/>
      <c r="Q346" s="157" t="s">
        <v>1129</v>
      </c>
      <c r="R346" s="158"/>
      <c r="S346" s="158"/>
      <c r="T346" s="158"/>
      <c r="U346" s="158"/>
      <c r="V346" s="158"/>
      <c r="W346" s="158"/>
      <c r="X346" s="157" t="s">
        <v>1129</v>
      </c>
      <c r="Y346" s="158"/>
      <c r="Z346" s="158"/>
      <c r="AA346" s="158"/>
      <c r="AB346" s="158"/>
      <c r="AC346" s="158"/>
      <c r="AD346" s="158"/>
      <c r="AE346" s="158"/>
      <c r="AF346" s="158"/>
      <c r="AG346" s="158"/>
      <c r="AH346" s="157" t="s">
        <v>1129</v>
      </c>
      <c r="AI346" s="158"/>
      <c r="AJ346" s="158"/>
      <c r="AK346" s="157" t="s">
        <v>1129</v>
      </c>
      <c r="AL346" s="158"/>
      <c r="AM346" s="158"/>
      <c r="AN346" s="158"/>
      <c r="AO346" s="158"/>
      <c r="AP346" s="158"/>
      <c r="AQ346" s="158"/>
      <c r="AR346" s="157" t="s">
        <v>1129</v>
      </c>
      <c r="AS346" s="158"/>
      <c r="AT346" s="158"/>
      <c r="AU346" s="157" t="s">
        <v>1129</v>
      </c>
      <c r="AV346" s="158"/>
      <c r="AW346" s="158"/>
    </row>
    <row r="347" spans="1:49" ht="11.65" customHeight="1" x14ac:dyDescent="0.35">
      <c r="A347" s="219" t="s">
        <v>1827</v>
      </c>
      <c r="B347" s="160"/>
      <c r="C347" s="219" t="s">
        <v>1129</v>
      </c>
      <c r="D347" s="160"/>
      <c r="E347" s="160"/>
      <c r="F347" s="219" t="s">
        <v>1129</v>
      </c>
      <c r="G347" s="160"/>
      <c r="H347" s="160"/>
      <c r="I347" s="160"/>
      <c r="J347" s="160"/>
      <c r="K347" s="160"/>
      <c r="L347" s="160"/>
      <c r="M347" s="160"/>
      <c r="N347" s="219" t="s">
        <v>1129</v>
      </c>
      <c r="O347" s="160"/>
      <c r="P347" s="160"/>
      <c r="Q347" s="219" t="s">
        <v>1129</v>
      </c>
      <c r="R347" s="160"/>
      <c r="S347" s="160"/>
      <c r="T347" s="160"/>
      <c r="U347" s="160"/>
      <c r="V347" s="160"/>
      <c r="W347" s="160"/>
      <c r="X347" s="219" t="s">
        <v>1129</v>
      </c>
      <c r="Y347" s="160"/>
      <c r="Z347" s="160"/>
      <c r="AA347" s="160"/>
      <c r="AB347" s="160"/>
      <c r="AC347" s="160"/>
      <c r="AD347" s="160"/>
      <c r="AE347" s="160"/>
      <c r="AF347" s="160"/>
      <c r="AG347" s="160"/>
      <c r="AH347" s="219" t="s">
        <v>1129</v>
      </c>
      <c r="AI347" s="160"/>
      <c r="AJ347" s="160"/>
      <c r="AK347" s="219" t="s">
        <v>1129</v>
      </c>
      <c r="AL347" s="160"/>
      <c r="AM347" s="160"/>
      <c r="AN347" s="160"/>
      <c r="AO347" s="160"/>
      <c r="AP347" s="160"/>
      <c r="AQ347" s="160"/>
      <c r="AR347" s="219" t="s">
        <v>1129</v>
      </c>
      <c r="AS347" s="160"/>
      <c r="AT347" s="160"/>
      <c r="AU347" s="219" t="s">
        <v>1129</v>
      </c>
      <c r="AV347" s="160"/>
      <c r="AW347" s="160"/>
    </row>
    <row r="348" spans="1:49" ht="18" customHeight="1" x14ac:dyDescent="0.35">
      <c r="A348" s="219" t="s">
        <v>1898</v>
      </c>
      <c r="B348" s="160"/>
      <c r="C348" s="221" t="s">
        <v>1621</v>
      </c>
      <c r="D348" s="160"/>
      <c r="E348" s="160"/>
      <c r="F348" s="221" t="s">
        <v>1622</v>
      </c>
      <c r="G348" s="160"/>
      <c r="H348" s="160"/>
      <c r="I348" s="160"/>
      <c r="J348" s="160"/>
      <c r="K348" s="160"/>
      <c r="L348" s="160"/>
      <c r="M348" s="160"/>
      <c r="N348" s="221" t="s">
        <v>1623</v>
      </c>
      <c r="O348" s="160"/>
      <c r="P348" s="160"/>
      <c r="Q348" s="221" t="s">
        <v>1624</v>
      </c>
      <c r="R348" s="160"/>
      <c r="S348" s="160"/>
      <c r="T348" s="160"/>
      <c r="U348" s="160"/>
      <c r="V348" s="160"/>
      <c r="W348" s="160"/>
      <c r="X348" s="221" t="s">
        <v>1629</v>
      </c>
      <c r="Y348" s="160"/>
      <c r="Z348" s="160"/>
      <c r="AA348" s="160"/>
      <c r="AB348" s="160"/>
      <c r="AC348" s="160"/>
      <c r="AD348" s="160"/>
      <c r="AE348" s="160"/>
      <c r="AF348" s="160"/>
      <c r="AG348" s="160"/>
      <c r="AH348" s="221" t="s">
        <v>1631</v>
      </c>
      <c r="AI348" s="160"/>
      <c r="AJ348" s="160"/>
      <c r="AK348" s="221" t="s">
        <v>1632</v>
      </c>
      <c r="AL348" s="160"/>
      <c r="AM348" s="160"/>
      <c r="AN348" s="160"/>
      <c r="AO348" s="160"/>
      <c r="AP348" s="160"/>
      <c r="AQ348" s="160"/>
      <c r="AR348" s="221" t="s">
        <v>85</v>
      </c>
      <c r="AS348" s="160"/>
      <c r="AT348" s="160"/>
      <c r="AU348" s="221" t="s">
        <v>87</v>
      </c>
      <c r="AV348" s="160"/>
      <c r="AW348" s="160"/>
    </row>
    <row r="349" spans="1:49" ht="11.5" customHeight="1" x14ac:dyDescent="0.35">
      <c r="A349" s="222" t="s">
        <v>1899</v>
      </c>
      <c r="B349" s="160"/>
      <c r="C349" s="223">
        <v>0</v>
      </c>
      <c r="D349" s="160"/>
      <c r="E349" s="160"/>
      <c r="F349" s="223">
        <v>0</v>
      </c>
      <c r="G349" s="160"/>
      <c r="H349" s="160"/>
      <c r="I349" s="160"/>
      <c r="J349" s="160"/>
      <c r="K349" s="160"/>
      <c r="L349" s="160"/>
      <c r="M349" s="160"/>
      <c r="N349" s="223">
        <v>0</v>
      </c>
      <c r="O349" s="160"/>
      <c r="P349" s="160"/>
      <c r="Q349" s="223">
        <v>0</v>
      </c>
      <c r="R349" s="160"/>
      <c r="S349" s="160"/>
      <c r="T349" s="160"/>
      <c r="U349" s="160"/>
      <c r="V349" s="160"/>
      <c r="W349" s="160"/>
      <c r="X349" s="223">
        <v>0</v>
      </c>
      <c r="Y349" s="160"/>
      <c r="Z349" s="160"/>
      <c r="AA349" s="160"/>
      <c r="AB349" s="160"/>
      <c r="AC349" s="160"/>
      <c r="AD349" s="160"/>
      <c r="AE349" s="160"/>
      <c r="AF349" s="160"/>
      <c r="AG349" s="160"/>
      <c r="AH349" s="223">
        <v>0</v>
      </c>
      <c r="AI349" s="160"/>
      <c r="AJ349" s="160"/>
      <c r="AK349" s="223">
        <v>0</v>
      </c>
      <c r="AL349" s="160"/>
      <c r="AM349" s="160"/>
      <c r="AN349" s="160"/>
      <c r="AO349" s="160"/>
      <c r="AP349" s="160"/>
      <c r="AQ349" s="160"/>
      <c r="AR349" s="223">
        <v>0</v>
      </c>
      <c r="AS349" s="160"/>
      <c r="AT349" s="160"/>
      <c r="AU349" s="223">
        <v>0</v>
      </c>
      <c r="AV349" s="160"/>
      <c r="AW349" s="160"/>
    </row>
    <row r="350" spans="1:49" ht="11.5" customHeight="1" x14ac:dyDescent="0.35">
      <c r="A350" s="222" t="s">
        <v>1900</v>
      </c>
      <c r="B350" s="160"/>
      <c r="C350" s="223">
        <v>0</v>
      </c>
      <c r="D350" s="160"/>
      <c r="E350" s="160"/>
      <c r="F350" s="223">
        <v>0</v>
      </c>
      <c r="G350" s="160"/>
      <c r="H350" s="160"/>
      <c r="I350" s="160"/>
      <c r="J350" s="160"/>
      <c r="K350" s="160"/>
      <c r="L350" s="160"/>
      <c r="M350" s="160"/>
      <c r="N350" s="223">
        <v>0</v>
      </c>
      <c r="O350" s="160"/>
      <c r="P350" s="160"/>
      <c r="Q350" s="223">
        <v>0</v>
      </c>
      <c r="R350" s="160"/>
      <c r="S350" s="160"/>
      <c r="T350" s="160"/>
      <c r="U350" s="160"/>
      <c r="V350" s="160"/>
      <c r="W350" s="160"/>
      <c r="X350" s="223">
        <v>0</v>
      </c>
      <c r="Y350" s="160"/>
      <c r="Z350" s="160"/>
      <c r="AA350" s="160"/>
      <c r="AB350" s="160"/>
      <c r="AC350" s="160"/>
      <c r="AD350" s="160"/>
      <c r="AE350" s="160"/>
      <c r="AF350" s="160"/>
      <c r="AG350" s="160"/>
      <c r="AH350" s="223">
        <v>6632.28</v>
      </c>
      <c r="AI350" s="160"/>
      <c r="AJ350" s="160"/>
      <c r="AK350" s="223">
        <v>0</v>
      </c>
      <c r="AL350" s="160"/>
      <c r="AM350" s="160"/>
      <c r="AN350" s="160"/>
      <c r="AO350" s="160"/>
      <c r="AP350" s="160"/>
      <c r="AQ350" s="160"/>
      <c r="AR350" s="223">
        <v>0</v>
      </c>
      <c r="AS350" s="160"/>
      <c r="AT350" s="160"/>
      <c r="AU350" s="223">
        <v>6632.28</v>
      </c>
      <c r="AV350" s="160"/>
      <c r="AW350" s="160"/>
    </row>
    <row r="351" spans="1:49" ht="11.65" customHeight="1" x14ac:dyDescent="0.35">
      <c r="A351" s="222" t="s">
        <v>1901</v>
      </c>
      <c r="B351" s="160"/>
      <c r="C351" s="223">
        <v>0</v>
      </c>
      <c r="D351" s="160"/>
      <c r="E351" s="160"/>
      <c r="F351" s="223">
        <v>0</v>
      </c>
      <c r="G351" s="160"/>
      <c r="H351" s="160"/>
      <c r="I351" s="160"/>
      <c r="J351" s="160"/>
      <c r="K351" s="160"/>
      <c r="L351" s="160"/>
      <c r="M351" s="160"/>
      <c r="N351" s="223">
        <v>0</v>
      </c>
      <c r="O351" s="160"/>
      <c r="P351" s="160"/>
      <c r="Q351" s="223">
        <v>0</v>
      </c>
      <c r="R351" s="160"/>
      <c r="S351" s="160"/>
      <c r="T351" s="160"/>
      <c r="U351" s="160"/>
      <c r="V351" s="160"/>
      <c r="W351" s="160"/>
      <c r="X351" s="223">
        <v>0</v>
      </c>
      <c r="Y351" s="160"/>
      <c r="Z351" s="160"/>
      <c r="AA351" s="160"/>
      <c r="AB351" s="160"/>
      <c r="AC351" s="160"/>
      <c r="AD351" s="160"/>
      <c r="AE351" s="160"/>
      <c r="AF351" s="160"/>
      <c r="AG351" s="160"/>
      <c r="AH351" s="223">
        <v>68973.52</v>
      </c>
      <c r="AI351" s="160"/>
      <c r="AJ351" s="160"/>
      <c r="AK351" s="223">
        <v>53484.91</v>
      </c>
      <c r="AL351" s="160"/>
      <c r="AM351" s="160"/>
      <c r="AN351" s="160"/>
      <c r="AO351" s="160"/>
      <c r="AP351" s="160"/>
      <c r="AQ351" s="160"/>
      <c r="AR351" s="223">
        <v>0</v>
      </c>
      <c r="AS351" s="160"/>
      <c r="AT351" s="160"/>
      <c r="AU351" s="223">
        <v>122458.43</v>
      </c>
      <c r="AV351" s="160"/>
      <c r="AW351" s="160"/>
    </row>
    <row r="352" spans="1:49" ht="11.5" customHeight="1" x14ac:dyDescent="0.35">
      <c r="A352" s="222" t="s">
        <v>1902</v>
      </c>
      <c r="B352" s="160"/>
      <c r="C352" s="223">
        <v>0</v>
      </c>
      <c r="D352" s="160"/>
      <c r="E352" s="160"/>
      <c r="F352" s="223">
        <v>0</v>
      </c>
      <c r="G352" s="160"/>
      <c r="H352" s="160"/>
      <c r="I352" s="160"/>
      <c r="J352" s="160"/>
      <c r="K352" s="160"/>
      <c r="L352" s="160"/>
      <c r="M352" s="160"/>
      <c r="N352" s="223">
        <v>0</v>
      </c>
      <c r="O352" s="160"/>
      <c r="P352" s="160"/>
      <c r="Q352" s="223">
        <v>0</v>
      </c>
      <c r="R352" s="160"/>
      <c r="S352" s="160"/>
      <c r="T352" s="160"/>
      <c r="U352" s="160"/>
      <c r="V352" s="160"/>
      <c r="W352" s="160"/>
      <c r="X352" s="223">
        <v>0</v>
      </c>
      <c r="Y352" s="160"/>
      <c r="Z352" s="160"/>
      <c r="AA352" s="160"/>
      <c r="AB352" s="160"/>
      <c r="AC352" s="160"/>
      <c r="AD352" s="160"/>
      <c r="AE352" s="160"/>
      <c r="AF352" s="160"/>
      <c r="AG352" s="160"/>
      <c r="AH352" s="223">
        <v>0</v>
      </c>
      <c r="AI352" s="160"/>
      <c r="AJ352" s="160"/>
      <c r="AK352" s="223">
        <v>0</v>
      </c>
      <c r="AL352" s="160"/>
      <c r="AM352" s="160"/>
      <c r="AN352" s="160"/>
      <c r="AO352" s="160"/>
      <c r="AP352" s="160"/>
      <c r="AQ352" s="160"/>
      <c r="AR352" s="223">
        <v>0</v>
      </c>
      <c r="AS352" s="160"/>
      <c r="AT352" s="160"/>
      <c r="AU352" s="223">
        <v>0</v>
      </c>
      <c r="AV352" s="160"/>
      <c r="AW352" s="160"/>
    </row>
    <row r="353" spans="1:52" ht="11.65" customHeight="1" x14ac:dyDescent="0.35">
      <c r="A353" s="222" t="s">
        <v>1903</v>
      </c>
      <c r="B353" s="160"/>
      <c r="C353" s="223">
        <v>0</v>
      </c>
      <c r="D353" s="160"/>
      <c r="E353" s="160"/>
      <c r="F353" s="223">
        <v>0</v>
      </c>
      <c r="G353" s="160"/>
      <c r="H353" s="160"/>
      <c r="I353" s="160"/>
      <c r="J353" s="160"/>
      <c r="K353" s="160"/>
      <c r="L353" s="160"/>
      <c r="M353" s="160"/>
      <c r="N353" s="223">
        <v>0</v>
      </c>
      <c r="O353" s="160"/>
      <c r="P353" s="160"/>
      <c r="Q353" s="223">
        <v>0</v>
      </c>
      <c r="R353" s="160"/>
      <c r="S353" s="160"/>
      <c r="T353" s="160"/>
      <c r="U353" s="160"/>
      <c r="V353" s="160"/>
      <c r="W353" s="160"/>
      <c r="X353" s="223">
        <v>0</v>
      </c>
      <c r="Y353" s="160"/>
      <c r="Z353" s="160"/>
      <c r="AA353" s="160"/>
      <c r="AB353" s="160"/>
      <c r="AC353" s="160"/>
      <c r="AD353" s="160"/>
      <c r="AE353" s="160"/>
      <c r="AF353" s="160"/>
      <c r="AG353" s="160"/>
      <c r="AH353" s="223">
        <v>0</v>
      </c>
      <c r="AI353" s="160"/>
      <c r="AJ353" s="160"/>
      <c r="AK353" s="223">
        <v>0</v>
      </c>
      <c r="AL353" s="160"/>
      <c r="AM353" s="160"/>
      <c r="AN353" s="160"/>
      <c r="AO353" s="160"/>
      <c r="AP353" s="160"/>
      <c r="AQ353" s="160"/>
      <c r="AR353" s="223">
        <v>0</v>
      </c>
      <c r="AS353" s="160"/>
      <c r="AT353" s="160"/>
      <c r="AU353" s="223">
        <v>0</v>
      </c>
      <c r="AV353" s="160"/>
      <c r="AW353" s="160"/>
    </row>
    <row r="354" spans="1:52" ht="11.5" customHeight="1" x14ac:dyDescent="0.35">
      <c r="A354" s="222" t="s">
        <v>1904</v>
      </c>
      <c r="B354" s="160"/>
      <c r="C354" s="223">
        <v>0</v>
      </c>
      <c r="D354" s="160"/>
      <c r="E354" s="160"/>
      <c r="F354" s="223">
        <v>0</v>
      </c>
      <c r="G354" s="160"/>
      <c r="H354" s="160"/>
      <c r="I354" s="160"/>
      <c r="J354" s="160"/>
      <c r="K354" s="160"/>
      <c r="L354" s="160"/>
      <c r="M354" s="160"/>
      <c r="N354" s="223">
        <v>0</v>
      </c>
      <c r="O354" s="160"/>
      <c r="P354" s="160"/>
      <c r="Q354" s="223">
        <v>0</v>
      </c>
      <c r="R354" s="160"/>
      <c r="S354" s="160"/>
      <c r="T354" s="160"/>
      <c r="U354" s="160"/>
      <c r="V354" s="160"/>
      <c r="W354" s="160"/>
      <c r="X354" s="223">
        <v>0</v>
      </c>
      <c r="Y354" s="160"/>
      <c r="Z354" s="160"/>
      <c r="AA354" s="160"/>
      <c r="AB354" s="160"/>
      <c r="AC354" s="160"/>
      <c r="AD354" s="160"/>
      <c r="AE354" s="160"/>
      <c r="AF354" s="160"/>
      <c r="AG354" s="160"/>
      <c r="AH354" s="223">
        <v>63253.77</v>
      </c>
      <c r="AI354" s="160"/>
      <c r="AJ354" s="160"/>
      <c r="AK354" s="223">
        <v>0</v>
      </c>
      <c r="AL354" s="160"/>
      <c r="AM354" s="160"/>
      <c r="AN354" s="160"/>
      <c r="AO354" s="160"/>
      <c r="AP354" s="160"/>
      <c r="AQ354" s="160"/>
      <c r="AR354" s="223">
        <v>0</v>
      </c>
      <c r="AS354" s="160"/>
      <c r="AT354" s="160"/>
      <c r="AU354" s="223">
        <v>63253.77</v>
      </c>
      <c r="AV354" s="160"/>
      <c r="AW354" s="160"/>
    </row>
    <row r="355" spans="1:52" ht="11.5" customHeight="1" x14ac:dyDescent="0.35">
      <c r="A355" s="222" t="s">
        <v>1905</v>
      </c>
      <c r="B355" s="160"/>
      <c r="C355" s="223">
        <v>0</v>
      </c>
      <c r="D355" s="160"/>
      <c r="E355" s="160"/>
      <c r="F355" s="223">
        <v>0</v>
      </c>
      <c r="G355" s="160"/>
      <c r="H355" s="160"/>
      <c r="I355" s="160"/>
      <c r="J355" s="160"/>
      <c r="K355" s="160"/>
      <c r="L355" s="160"/>
      <c r="M355" s="160"/>
      <c r="N355" s="223">
        <v>0</v>
      </c>
      <c r="O355" s="160"/>
      <c r="P355" s="160"/>
      <c r="Q355" s="223">
        <v>0</v>
      </c>
      <c r="R355" s="160"/>
      <c r="S355" s="160"/>
      <c r="T355" s="160"/>
      <c r="U355" s="160"/>
      <c r="V355" s="160"/>
      <c r="W355" s="160"/>
      <c r="X355" s="223">
        <v>0</v>
      </c>
      <c r="Y355" s="160"/>
      <c r="Z355" s="160"/>
      <c r="AA355" s="160"/>
      <c r="AB355" s="160"/>
      <c r="AC355" s="160"/>
      <c r="AD355" s="160"/>
      <c r="AE355" s="160"/>
      <c r="AF355" s="160"/>
      <c r="AG355" s="160"/>
      <c r="AH355" s="223">
        <v>76744.38</v>
      </c>
      <c r="AI355" s="160"/>
      <c r="AJ355" s="160"/>
      <c r="AK355" s="223">
        <v>0</v>
      </c>
      <c r="AL355" s="160"/>
      <c r="AM355" s="160"/>
      <c r="AN355" s="160"/>
      <c r="AO355" s="160"/>
      <c r="AP355" s="160"/>
      <c r="AQ355" s="160"/>
      <c r="AR355" s="223">
        <v>0</v>
      </c>
      <c r="AS355" s="160"/>
      <c r="AT355" s="160"/>
      <c r="AU355" s="223">
        <v>76744.38</v>
      </c>
      <c r="AV355" s="160"/>
      <c r="AW355" s="160"/>
    </row>
    <row r="356" spans="1:52" ht="11.65" customHeight="1" x14ac:dyDescent="0.35">
      <c r="A356" s="222" t="s">
        <v>1906</v>
      </c>
      <c r="B356" s="160"/>
      <c r="C356" s="223">
        <v>0</v>
      </c>
      <c r="D356" s="160"/>
      <c r="E356" s="160"/>
      <c r="F356" s="223">
        <v>0</v>
      </c>
      <c r="G356" s="160"/>
      <c r="H356" s="160"/>
      <c r="I356" s="160"/>
      <c r="J356" s="160"/>
      <c r="K356" s="160"/>
      <c r="L356" s="160"/>
      <c r="M356" s="160"/>
      <c r="N356" s="223">
        <v>0</v>
      </c>
      <c r="O356" s="160"/>
      <c r="P356" s="160"/>
      <c r="Q356" s="223">
        <v>0</v>
      </c>
      <c r="R356" s="160"/>
      <c r="S356" s="160"/>
      <c r="T356" s="160"/>
      <c r="U356" s="160"/>
      <c r="V356" s="160"/>
      <c r="W356" s="160"/>
      <c r="X356" s="223">
        <v>0</v>
      </c>
      <c r="Y356" s="160"/>
      <c r="Z356" s="160"/>
      <c r="AA356" s="160"/>
      <c r="AB356" s="160"/>
      <c r="AC356" s="160"/>
      <c r="AD356" s="160"/>
      <c r="AE356" s="160"/>
      <c r="AF356" s="160"/>
      <c r="AG356" s="160"/>
      <c r="AH356" s="223">
        <v>0</v>
      </c>
      <c r="AI356" s="160"/>
      <c r="AJ356" s="160"/>
      <c r="AK356" s="223">
        <v>0</v>
      </c>
      <c r="AL356" s="160"/>
      <c r="AM356" s="160"/>
      <c r="AN356" s="160"/>
      <c r="AO356" s="160"/>
      <c r="AP356" s="160"/>
      <c r="AQ356" s="160"/>
      <c r="AR356" s="223">
        <v>0</v>
      </c>
      <c r="AS356" s="160"/>
      <c r="AT356" s="160"/>
      <c r="AU356" s="223">
        <v>0</v>
      </c>
      <c r="AV356" s="160"/>
      <c r="AW356" s="160"/>
    </row>
    <row r="357" spans="1:52" ht="11.5" customHeight="1" x14ac:dyDescent="0.35">
      <c r="A357" s="222" t="s">
        <v>1907</v>
      </c>
      <c r="B357" s="160"/>
      <c r="C357" s="223">
        <v>0</v>
      </c>
      <c r="D357" s="160"/>
      <c r="E357" s="160"/>
      <c r="F357" s="223">
        <v>0</v>
      </c>
      <c r="G357" s="160"/>
      <c r="H357" s="160"/>
      <c r="I357" s="160"/>
      <c r="J357" s="160"/>
      <c r="K357" s="160"/>
      <c r="L357" s="160"/>
      <c r="M357" s="160"/>
      <c r="N357" s="223">
        <v>0</v>
      </c>
      <c r="O357" s="160"/>
      <c r="P357" s="160"/>
      <c r="Q357" s="223">
        <v>0</v>
      </c>
      <c r="R357" s="160"/>
      <c r="S357" s="160"/>
      <c r="T357" s="160"/>
      <c r="U357" s="160"/>
      <c r="V357" s="160"/>
      <c r="W357" s="160"/>
      <c r="X357" s="223">
        <v>0</v>
      </c>
      <c r="Y357" s="160"/>
      <c r="Z357" s="160"/>
      <c r="AA357" s="160"/>
      <c r="AB357" s="160"/>
      <c r="AC357" s="160"/>
      <c r="AD357" s="160"/>
      <c r="AE357" s="160"/>
      <c r="AF357" s="160"/>
      <c r="AG357" s="160"/>
      <c r="AH357" s="223">
        <v>150290.59</v>
      </c>
      <c r="AI357" s="160"/>
      <c r="AJ357" s="160"/>
      <c r="AK357" s="223">
        <v>0</v>
      </c>
      <c r="AL357" s="160"/>
      <c r="AM357" s="160"/>
      <c r="AN357" s="160"/>
      <c r="AO357" s="160"/>
      <c r="AP357" s="160"/>
      <c r="AQ357" s="160"/>
      <c r="AR357" s="223">
        <v>0</v>
      </c>
      <c r="AS357" s="160"/>
      <c r="AT357" s="160"/>
      <c r="AU357" s="223">
        <v>150290.59</v>
      </c>
      <c r="AV357" s="160"/>
      <c r="AW357" s="160"/>
    </row>
    <row r="358" spans="1:52" ht="11.65" customHeight="1" x14ac:dyDescent="0.35">
      <c r="A358" s="222" t="s">
        <v>1908</v>
      </c>
      <c r="B358" s="160"/>
      <c r="C358" s="223">
        <v>0</v>
      </c>
      <c r="D358" s="160"/>
      <c r="E358" s="160"/>
      <c r="F358" s="223">
        <v>0</v>
      </c>
      <c r="G358" s="160"/>
      <c r="H358" s="160"/>
      <c r="I358" s="160"/>
      <c r="J358" s="160"/>
      <c r="K358" s="160"/>
      <c r="L358" s="160"/>
      <c r="M358" s="160"/>
      <c r="N358" s="223">
        <v>0</v>
      </c>
      <c r="O358" s="160"/>
      <c r="P358" s="160"/>
      <c r="Q358" s="223">
        <v>0</v>
      </c>
      <c r="R358" s="160"/>
      <c r="S358" s="160"/>
      <c r="T358" s="160"/>
      <c r="U358" s="160"/>
      <c r="V358" s="160"/>
      <c r="W358" s="160"/>
      <c r="X358" s="223">
        <v>877744.34</v>
      </c>
      <c r="Y358" s="160"/>
      <c r="Z358" s="160"/>
      <c r="AA358" s="160"/>
      <c r="AB358" s="160"/>
      <c r="AC358" s="160"/>
      <c r="AD358" s="160"/>
      <c r="AE358" s="160"/>
      <c r="AF358" s="160"/>
      <c r="AG358" s="160"/>
      <c r="AH358" s="223">
        <v>0</v>
      </c>
      <c r="AI358" s="160"/>
      <c r="AJ358" s="160"/>
      <c r="AK358" s="223">
        <v>0</v>
      </c>
      <c r="AL358" s="160"/>
      <c r="AM358" s="160"/>
      <c r="AN358" s="160"/>
      <c r="AO358" s="160"/>
      <c r="AP358" s="160"/>
      <c r="AQ358" s="160"/>
      <c r="AR358" s="223">
        <v>0</v>
      </c>
      <c r="AS358" s="160"/>
      <c r="AT358" s="160"/>
      <c r="AU358" s="223">
        <v>877744.34</v>
      </c>
      <c r="AV358" s="160"/>
      <c r="AW358" s="160"/>
    </row>
    <row r="359" spans="1:52" ht="11.5" customHeight="1" x14ac:dyDescent="0.35">
      <c r="A359" s="222" t="s">
        <v>1909</v>
      </c>
      <c r="B359" s="160"/>
      <c r="C359" s="223">
        <v>338370.84</v>
      </c>
      <c r="D359" s="160"/>
      <c r="E359" s="160"/>
      <c r="F359" s="223">
        <v>0</v>
      </c>
      <c r="G359" s="160"/>
      <c r="H359" s="160"/>
      <c r="I359" s="160"/>
      <c r="J359" s="160"/>
      <c r="K359" s="160"/>
      <c r="L359" s="160"/>
      <c r="M359" s="160"/>
      <c r="N359" s="223">
        <v>0</v>
      </c>
      <c r="O359" s="160"/>
      <c r="P359" s="160"/>
      <c r="Q359" s="223">
        <v>0</v>
      </c>
      <c r="R359" s="160"/>
      <c r="S359" s="160"/>
      <c r="T359" s="160"/>
      <c r="U359" s="160"/>
      <c r="V359" s="160"/>
      <c r="W359" s="160"/>
      <c r="X359" s="223">
        <v>0</v>
      </c>
      <c r="Y359" s="160"/>
      <c r="Z359" s="160"/>
      <c r="AA359" s="160"/>
      <c r="AB359" s="160"/>
      <c r="AC359" s="160"/>
      <c r="AD359" s="160"/>
      <c r="AE359" s="160"/>
      <c r="AF359" s="160"/>
      <c r="AG359" s="160"/>
      <c r="AH359" s="223">
        <v>34503.879999999997</v>
      </c>
      <c r="AI359" s="160"/>
      <c r="AJ359" s="160"/>
      <c r="AK359" s="223">
        <v>0</v>
      </c>
      <c r="AL359" s="160"/>
      <c r="AM359" s="160"/>
      <c r="AN359" s="160"/>
      <c r="AO359" s="160"/>
      <c r="AP359" s="160"/>
      <c r="AQ359" s="160"/>
      <c r="AR359" s="223">
        <v>0</v>
      </c>
      <c r="AS359" s="160"/>
      <c r="AT359" s="160"/>
      <c r="AU359" s="223">
        <v>372874.72</v>
      </c>
      <c r="AV359" s="160"/>
      <c r="AW359" s="160"/>
    </row>
    <row r="360" spans="1:52" ht="11.5" customHeight="1" x14ac:dyDescent="0.35">
      <c r="A360" s="222" t="s">
        <v>1910</v>
      </c>
      <c r="B360" s="160"/>
      <c r="C360" s="223">
        <v>0</v>
      </c>
      <c r="D360" s="160"/>
      <c r="E360" s="160"/>
      <c r="F360" s="223">
        <v>0</v>
      </c>
      <c r="G360" s="160"/>
      <c r="H360" s="160"/>
      <c r="I360" s="160"/>
      <c r="J360" s="160"/>
      <c r="K360" s="160"/>
      <c r="L360" s="160"/>
      <c r="M360" s="160"/>
      <c r="N360" s="223">
        <v>0</v>
      </c>
      <c r="O360" s="160"/>
      <c r="P360" s="160"/>
      <c r="Q360" s="223">
        <v>0</v>
      </c>
      <c r="R360" s="160"/>
      <c r="S360" s="160"/>
      <c r="T360" s="160"/>
      <c r="U360" s="160"/>
      <c r="V360" s="160"/>
      <c r="W360" s="160"/>
      <c r="X360" s="223">
        <v>0</v>
      </c>
      <c r="Y360" s="160"/>
      <c r="Z360" s="160"/>
      <c r="AA360" s="160"/>
      <c r="AB360" s="160"/>
      <c r="AC360" s="160"/>
      <c r="AD360" s="160"/>
      <c r="AE360" s="160"/>
      <c r="AF360" s="160"/>
      <c r="AG360" s="160"/>
      <c r="AH360" s="223">
        <v>500328.51</v>
      </c>
      <c r="AI360" s="160"/>
      <c r="AJ360" s="160"/>
      <c r="AK360" s="223">
        <v>0</v>
      </c>
      <c r="AL360" s="160"/>
      <c r="AM360" s="160"/>
      <c r="AN360" s="160"/>
      <c r="AO360" s="160"/>
      <c r="AP360" s="160"/>
      <c r="AQ360" s="160"/>
      <c r="AR360" s="223">
        <v>0</v>
      </c>
      <c r="AS360" s="160"/>
      <c r="AT360" s="160"/>
      <c r="AU360" s="223">
        <v>500328.51</v>
      </c>
      <c r="AV360" s="160"/>
      <c r="AW360" s="160"/>
    </row>
    <row r="361" spans="1:52" ht="11.65" customHeight="1" x14ac:dyDescent="0.35">
      <c r="A361" s="222" t="s">
        <v>1911</v>
      </c>
      <c r="B361" s="160"/>
      <c r="C361" s="223">
        <v>0</v>
      </c>
      <c r="D361" s="160"/>
      <c r="E361" s="160"/>
      <c r="F361" s="223">
        <v>0</v>
      </c>
      <c r="G361" s="160"/>
      <c r="H361" s="160"/>
      <c r="I361" s="160"/>
      <c r="J361" s="160"/>
      <c r="K361" s="160"/>
      <c r="L361" s="160"/>
      <c r="M361" s="160"/>
      <c r="N361" s="223">
        <v>0</v>
      </c>
      <c r="O361" s="160"/>
      <c r="P361" s="160"/>
      <c r="Q361" s="223">
        <v>0</v>
      </c>
      <c r="R361" s="160"/>
      <c r="S361" s="160"/>
      <c r="T361" s="160"/>
      <c r="U361" s="160"/>
      <c r="V361" s="160"/>
      <c r="W361" s="160"/>
      <c r="X361" s="223">
        <v>0</v>
      </c>
      <c r="Y361" s="160"/>
      <c r="Z361" s="160"/>
      <c r="AA361" s="160"/>
      <c r="AB361" s="160"/>
      <c r="AC361" s="160"/>
      <c r="AD361" s="160"/>
      <c r="AE361" s="160"/>
      <c r="AF361" s="160"/>
      <c r="AG361" s="160"/>
      <c r="AH361" s="223">
        <v>0</v>
      </c>
      <c r="AI361" s="160"/>
      <c r="AJ361" s="160"/>
      <c r="AK361" s="223">
        <v>0</v>
      </c>
      <c r="AL361" s="160"/>
      <c r="AM361" s="160"/>
      <c r="AN361" s="160"/>
      <c r="AO361" s="160"/>
      <c r="AP361" s="160"/>
      <c r="AQ361" s="160"/>
      <c r="AR361" s="223">
        <v>0</v>
      </c>
      <c r="AS361" s="160"/>
      <c r="AT361" s="160"/>
      <c r="AU361" s="223">
        <v>0</v>
      </c>
      <c r="AV361" s="160"/>
      <c r="AW361" s="160"/>
    </row>
    <row r="362" spans="1:52" ht="11.5" customHeight="1" x14ac:dyDescent="0.35">
      <c r="A362" s="222" t="s">
        <v>1912</v>
      </c>
      <c r="B362" s="160"/>
      <c r="C362" s="223">
        <v>0</v>
      </c>
      <c r="D362" s="160"/>
      <c r="E362" s="160"/>
      <c r="F362" s="223">
        <v>0</v>
      </c>
      <c r="G362" s="160"/>
      <c r="H362" s="160"/>
      <c r="I362" s="160"/>
      <c r="J362" s="160"/>
      <c r="K362" s="160"/>
      <c r="L362" s="160"/>
      <c r="M362" s="160"/>
      <c r="N362" s="223">
        <v>0</v>
      </c>
      <c r="O362" s="160"/>
      <c r="P362" s="160"/>
      <c r="Q362" s="223">
        <v>0</v>
      </c>
      <c r="R362" s="160"/>
      <c r="S362" s="160"/>
      <c r="T362" s="160"/>
      <c r="U362" s="160"/>
      <c r="V362" s="160"/>
      <c r="W362" s="160"/>
      <c r="X362" s="223">
        <v>0</v>
      </c>
      <c r="Y362" s="160"/>
      <c r="Z362" s="160"/>
      <c r="AA362" s="160"/>
      <c r="AB362" s="160"/>
      <c r="AC362" s="160"/>
      <c r="AD362" s="160"/>
      <c r="AE362" s="160"/>
      <c r="AF362" s="160"/>
      <c r="AG362" s="160"/>
      <c r="AH362" s="223">
        <v>0</v>
      </c>
      <c r="AI362" s="160"/>
      <c r="AJ362" s="160"/>
      <c r="AK362" s="223">
        <v>0</v>
      </c>
      <c r="AL362" s="160"/>
      <c r="AM362" s="160"/>
      <c r="AN362" s="160"/>
      <c r="AO362" s="160"/>
      <c r="AP362" s="160"/>
      <c r="AQ362" s="160"/>
      <c r="AR362" s="223">
        <v>0</v>
      </c>
      <c r="AS362" s="160"/>
      <c r="AT362" s="160"/>
      <c r="AU362" s="223">
        <v>0</v>
      </c>
      <c r="AV362" s="160"/>
      <c r="AW362" s="160"/>
    </row>
    <row r="363" spans="1:52" ht="11.65" customHeight="1" thickBot="1" x14ac:dyDescent="0.4">
      <c r="A363" s="159" t="s">
        <v>87</v>
      </c>
      <c r="B363" s="160"/>
      <c r="C363" s="224">
        <v>338370.84</v>
      </c>
      <c r="D363" s="177"/>
      <c r="E363" s="177"/>
      <c r="F363" s="224">
        <v>0</v>
      </c>
      <c r="G363" s="177"/>
      <c r="H363" s="177"/>
      <c r="I363" s="177"/>
      <c r="J363" s="177"/>
      <c r="K363" s="177"/>
      <c r="L363" s="177"/>
      <c r="M363" s="177"/>
      <c r="N363" s="224">
        <v>0</v>
      </c>
      <c r="O363" s="177"/>
      <c r="P363" s="177"/>
      <c r="Q363" s="224">
        <v>0</v>
      </c>
      <c r="R363" s="177"/>
      <c r="S363" s="177"/>
      <c r="T363" s="177"/>
      <c r="U363" s="177"/>
      <c r="V363" s="177"/>
      <c r="W363" s="177"/>
      <c r="X363" s="224">
        <v>877744.34</v>
      </c>
      <c r="Y363" s="177"/>
      <c r="Z363" s="177"/>
      <c r="AA363" s="177"/>
      <c r="AB363" s="177"/>
      <c r="AC363" s="177"/>
      <c r="AD363" s="177"/>
      <c r="AE363" s="177"/>
      <c r="AF363" s="177"/>
      <c r="AG363" s="177"/>
      <c r="AH363" s="224">
        <v>900726.93</v>
      </c>
      <c r="AI363" s="177"/>
      <c r="AJ363" s="177"/>
      <c r="AK363" s="224">
        <v>53484.91</v>
      </c>
      <c r="AL363" s="177"/>
      <c r="AM363" s="177"/>
      <c r="AN363" s="177"/>
      <c r="AO363" s="177"/>
      <c r="AP363" s="177"/>
      <c r="AQ363" s="177"/>
      <c r="AR363" s="224">
        <v>0</v>
      </c>
      <c r="AS363" s="177"/>
      <c r="AT363" s="177"/>
      <c r="AU363" s="224">
        <v>2170327.02</v>
      </c>
      <c r="AV363" s="177"/>
      <c r="AW363" s="177"/>
    </row>
    <row r="364" spans="1:52" ht="18" customHeight="1" thickTop="1" x14ac:dyDescent="0.35">
      <c r="A364" s="159" t="s">
        <v>1129</v>
      </c>
      <c r="B364" s="160"/>
      <c r="C364" s="157" t="s">
        <v>1129</v>
      </c>
      <c r="D364" s="158"/>
      <c r="E364" s="158"/>
      <c r="F364" s="157" t="s">
        <v>1129</v>
      </c>
      <c r="G364" s="158"/>
      <c r="H364" s="158"/>
      <c r="I364" s="158"/>
      <c r="J364" s="158"/>
      <c r="K364" s="158"/>
      <c r="L364" s="158"/>
      <c r="M364" s="158"/>
      <c r="N364" s="157" t="s">
        <v>1129</v>
      </c>
      <c r="O364" s="158"/>
      <c r="P364" s="158"/>
      <c r="Q364" s="157" t="s">
        <v>1129</v>
      </c>
      <c r="R364" s="158"/>
      <c r="S364" s="158"/>
      <c r="T364" s="158"/>
      <c r="U364" s="158"/>
      <c r="V364" s="158"/>
      <c r="W364" s="158"/>
      <c r="X364" s="157" t="s">
        <v>1129</v>
      </c>
      <c r="Y364" s="158"/>
      <c r="Z364" s="158"/>
      <c r="AA364" s="158"/>
      <c r="AB364" s="158"/>
      <c r="AC364" s="158"/>
      <c r="AD364" s="158"/>
      <c r="AE364" s="158"/>
      <c r="AF364" s="158"/>
      <c r="AG364" s="158"/>
      <c r="AH364" s="157" t="s">
        <v>1129</v>
      </c>
      <c r="AI364" s="158"/>
      <c r="AJ364" s="158"/>
      <c r="AK364" s="157" t="s">
        <v>1129</v>
      </c>
      <c r="AL364" s="158"/>
      <c r="AM364" s="158"/>
      <c r="AN364" s="158"/>
      <c r="AO364" s="158"/>
      <c r="AP364" s="158"/>
      <c r="AQ364" s="158"/>
      <c r="AR364" s="157" t="s">
        <v>1129</v>
      </c>
      <c r="AS364" s="158"/>
      <c r="AT364" s="158"/>
      <c r="AU364" s="157" t="s">
        <v>1129</v>
      </c>
      <c r="AV364" s="158"/>
      <c r="AW364" s="158"/>
    </row>
    <row r="365" spans="1:52" ht="0" hidden="1" customHeight="1" x14ac:dyDescent="0.35"/>
    <row r="366" spans="1:52" ht="19.75" customHeight="1" x14ac:dyDescent="0.35"/>
    <row r="367" spans="1:52" ht="18" customHeight="1" x14ac:dyDescent="0.35">
      <c r="A367" s="220" t="s">
        <v>1915</v>
      </c>
      <c r="B367" s="160"/>
      <c r="C367" s="160"/>
      <c r="D367" s="160"/>
      <c r="E367" s="160"/>
      <c r="F367" s="160"/>
      <c r="G367" s="225" t="s">
        <v>1129</v>
      </c>
      <c r="H367" s="160"/>
      <c r="I367" s="160"/>
      <c r="J367" s="160"/>
      <c r="K367" s="160"/>
      <c r="L367" s="160"/>
      <c r="M367" s="160"/>
      <c r="N367" s="160"/>
      <c r="O367" s="225" t="s">
        <v>1129</v>
      </c>
      <c r="P367" s="160"/>
      <c r="Q367" s="160"/>
      <c r="R367" s="225" t="s">
        <v>1129</v>
      </c>
      <c r="S367" s="160"/>
      <c r="T367" s="160"/>
      <c r="U367" s="160"/>
      <c r="V367" s="160"/>
      <c r="W367" s="160"/>
      <c r="X367" s="160"/>
      <c r="Y367" s="225" t="s">
        <v>1129</v>
      </c>
      <c r="Z367" s="160"/>
      <c r="AA367" s="160"/>
      <c r="AB367" s="160"/>
      <c r="AC367" s="160"/>
      <c r="AD367" s="160"/>
      <c r="AE367" s="225" t="s">
        <v>1129</v>
      </c>
      <c r="AF367" s="160"/>
      <c r="AG367" s="160"/>
      <c r="AH367" s="160"/>
      <c r="AI367" s="160"/>
      <c r="AJ367" s="225" t="s">
        <v>1129</v>
      </c>
      <c r="AK367" s="160"/>
      <c r="AL367" s="160"/>
      <c r="AM367" s="160"/>
      <c r="AN367" s="225" t="s">
        <v>1129</v>
      </c>
      <c r="AO367" s="160"/>
      <c r="AP367" s="160"/>
      <c r="AQ367" s="160"/>
      <c r="AR367" s="160"/>
      <c r="AS367" s="160"/>
      <c r="AT367" s="160"/>
      <c r="AU367" s="160"/>
      <c r="AV367" s="160"/>
      <c r="AW367" s="225" t="s">
        <v>1129</v>
      </c>
      <c r="AX367" s="160"/>
      <c r="AY367" s="160"/>
      <c r="AZ367" s="160"/>
    </row>
    <row r="368" spans="1:52" ht="14.5" customHeight="1" x14ac:dyDescent="0.35">
      <c r="A368" s="219" t="s">
        <v>1898</v>
      </c>
      <c r="B368" s="160"/>
      <c r="C368" s="160"/>
      <c r="D368" s="160"/>
      <c r="E368" s="160"/>
      <c r="F368" s="160"/>
      <c r="G368" s="219" t="s">
        <v>1129</v>
      </c>
      <c r="H368" s="160"/>
      <c r="I368" s="160"/>
      <c r="J368" s="160"/>
      <c r="K368" s="160"/>
      <c r="L368" s="160"/>
      <c r="M368" s="160"/>
      <c r="N368" s="160"/>
      <c r="O368" s="219" t="s">
        <v>1129</v>
      </c>
      <c r="P368" s="160"/>
      <c r="Q368" s="160"/>
      <c r="R368" s="219" t="s">
        <v>1129</v>
      </c>
      <c r="S368" s="160"/>
      <c r="T368" s="160"/>
      <c r="U368" s="160"/>
      <c r="V368" s="160"/>
      <c r="W368" s="160"/>
      <c r="X368" s="160"/>
      <c r="Y368" s="219" t="s">
        <v>1129</v>
      </c>
      <c r="Z368" s="160"/>
      <c r="AA368" s="160"/>
      <c r="AB368" s="160"/>
      <c r="AC368" s="160"/>
      <c r="AD368" s="160"/>
      <c r="AE368" s="219" t="s">
        <v>1129</v>
      </c>
      <c r="AF368" s="160"/>
      <c r="AG368" s="160"/>
      <c r="AH368" s="160"/>
      <c r="AI368" s="160"/>
      <c r="AJ368" s="219" t="s">
        <v>1129</v>
      </c>
      <c r="AK368" s="160"/>
      <c r="AL368" s="160"/>
      <c r="AM368" s="160"/>
      <c r="AN368" s="219" t="s">
        <v>1129</v>
      </c>
      <c r="AO368" s="160"/>
      <c r="AP368" s="160"/>
      <c r="AQ368" s="160"/>
      <c r="AR368" s="160"/>
      <c r="AS368" s="160"/>
      <c r="AT368" s="160"/>
      <c r="AU368" s="160"/>
      <c r="AV368" s="160"/>
      <c r="AW368" s="219" t="s">
        <v>1129</v>
      </c>
      <c r="AX368" s="160"/>
      <c r="AY368" s="160"/>
      <c r="AZ368" s="160"/>
    </row>
    <row r="369" spans="1:52" ht="18" customHeight="1" x14ac:dyDescent="0.35">
      <c r="A369" s="219" t="s">
        <v>1129</v>
      </c>
      <c r="B369" s="160"/>
      <c r="C369" s="160"/>
      <c r="D369" s="160"/>
      <c r="E369" s="160"/>
      <c r="F369" s="160"/>
      <c r="G369" s="221" t="s">
        <v>1833</v>
      </c>
      <c r="H369" s="160"/>
      <c r="I369" s="160"/>
      <c r="J369" s="160"/>
      <c r="K369" s="160"/>
      <c r="L369" s="160"/>
      <c r="M369" s="160"/>
      <c r="N369" s="160"/>
      <c r="O369" s="221" t="s">
        <v>1834</v>
      </c>
      <c r="P369" s="160"/>
      <c r="Q369" s="160"/>
      <c r="R369" s="221" t="s">
        <v>1835</v>
      </c>
      <c r="S369" s="160"/>
      <c r="T369" s="160"/>
      <c r="U369" s="160"/>
      <c r="V369" s="160"/>
      <c r="W369" s="160"/>
      <c r="X369" s="160"/>
      <c r="Y369" s="221" t="s">
        <v>1836</v>
      </c>
      <c r="Z369" s="160"/>
      <c r="AA369" s="160"/>
      <c r="AB369" s="160"/>
      <c r="AC369" s="160"/>
      <c r="AD369" s="160"/>
      <c r="AE369" s="221" t="s">
        <v>1837</v>
      </c>
      <c r="AF369" s="160"/>
      <c r="AG369" s="160"/>
      <c r="AH369" s="160"/>
      <c r="AI369" s="160"/>
      <c r="AJ369" s="221" t="s">
        <v>1838</v>
      </c>
      <c r="AK369" s="160"/>
      <c r="AL369" s="160"/>
      <c r="AM369" s="160"/>
      <c r="AN369" s="221" t="s">
        <v>1832</v>
      </c>
      <c r="AO369" s="160"/>
      <c r="AP369" s="160"/>
      <c r="AQ369" s="160"/>
      <c r="AR369" s="160"/>
      <c r="AS369" s="160"/>
      <c r="AT369" s="160"/>
      <c r="AU369" s="160"/>
      <c r="AV369" s="160"/>
      <c r="AW369" s="221" t="s">
        <v>87</v>
      </c>
      <c r="AX369" s="160"/>
      <c r="AY369" s="160"/>
      <c r="AZ369" s="160"/>
    </row>
    <row r="370" spans="1:52" ht="10.9" customHeight="1" x14ac:dyDescent="0.35">
      <c r="A370" s="222" t="s">
        <v>1899</v>
      </c>
      <c r="B370" s="160"/>
      <c r="C370" s="160"/>
      <c r="D370" s="160"/>
      <c r="E370" s="160"/>
      <c r="F370" s="160"/>
      <c r="G370" s="223">
        <v>4859335.49</v>
      </c>
      <c r="H370" s="160"/>
      <c r="I370" s="160"/>
      <c r="J370" s="160"/>
      <c r="K370" s="160"/>
      <c r="L370" s="160"/>
      <c r="M370" s="160"/>
      <c r="N370" s="160"/>
      <c r="O370" s="223">
        <v>9425770.0199999996</v>
      </c>
      <c r="P370" s="160"/>
      <c r="Q370" s="160"/>
      <c r="R370" s="223">
        <v>33988872.359999999</v>
      </c>
      <c r="S370" s="160"/>
      <c r="T370" s="160"/>
      <c r="U370" s="160"/>
      <c r="V370" s="160"/>
      <c r="W370" s="160"/>
      <c r="X370" s="160"/>
      <c r="Y370" s="223">
        <v>107785459.48999999</v>
      </c>
      <c r="Z370" s="160"/>
      <c r="AA370" s="160"/>
      <c r="AB370" s="160"/>
      <c r="AC370" s="160"/>
      <c r="AD370" s="160"/>
      <c r="AE370" s="223">
        <v>158500664.71000001</v>
      </c>
      <c r="AF370" s="160"/>
      <c r="AG370" s="160"/>
      <c r="AH370" s="160"/>
      <c r="AI370" s="160"/>
      <c r="AJ370" s="223">
        <v>1054830338.7</v>
      </c>
      <c r="AK370" s="160"/>
      <c r="AL370" s="160"/>
      <c r="AM370" s="160"/>
      <c r="AN370" s="223">
        <v>15755798.880000001</v>
      </c>
      <c r="AO370" s="160"/>
      <c r="AP370" s="160"/>
      <c r="AQ370" s="160"/>
      <c r="AR370" s="160"/>
      <c r="AS370" s="160"/>
      <c r="AT370" s="160"/>
      <c r="AU370" s="160"/>
      <c r="AV370" s="160"/>
      <c r="AW370" s="223">
        <v>1385146239.6500001</v>
      </c>
      <c r="AX370" s="160"/>
      <c r="AY370" s="160"/>
      <c r="AZ370" s="160"/>
    </row>
    <row r="371" spans="1:52" ht="10.9" customHeight="1" x14ac:dyDescent="0.35">
      <c r="A371" s="222" t="s">
        <v>1900</v>
      </c>
      <c r="B371" s="160"/>
      <c r="C371" s="160"/>
      <c r="D371" s="160"/>
      <c r="E371" s="160"/>
      <c r="F371" s="160"/>
      <c r="G371" s="223">
        <v>5974994.6600000001</v>
      </c>
      <c r="H371" s="160"/>
      <c r="I371" s="160"/>
      <c r="J371" s="160"/>
      <c r="K371" s="160"/>
      <c r="L371" s="160"/>
      <c r="M371" s="160"/>
      <c r="N371" s="160"/>
      <c r="O371" s="223">
        <v>11215206.859999999</v>
      </c>
      <c r="P371" s="160"/>
      <c r="Q371" s="160"/>
      <c r="R371" s="223">
        <v>38811709.920000002</v>
      </c>
      <c r="S371" s="160"/>
      <c r="T371" s="160"/>
      <c r="U371" s="160"/>
      <c r="V371" s="160"/>
      <c r="W371" s="160"/>
      <c r="X371" s="160"/>
      <c r="Y371" s="223">
        <v>95568369.379999995</v>
      </c>
      <c r="Z371" s="160"/>
      <c r="AA371" s="160"/>
      <c r="AB371" s="160"/>
      <c r="AC371" s="160"/>
      <c r="AD371" s="160"/>
      <c r="AE371" s="223">
        <v>160459968.56</v>
      </c>
      <c r="AF371" s="160"/>
      <c r="AG371" s="160"/>
      <c r="AH371" s="160"/>
      <c r="AI371" s="160"/>
      <c r="AJ371" s="223">
        <v>702616042.20000005</v>
      </c>
      <c r="AK371" s="160"/>
      <c r="AL371" s="160"/>
      <c r="AM371" s="160"/>
      <c r="AN371" s="223">
        <v>9520312.7400000002</v>
      </c>
      <c r="AO371" s="160"/>
      <c r="AP371" s="160"/>
      <c r="AQ371" s="160"/>
      <c r="AR371" s="160"/>
      <c r="AS371" s="160"/>
      <c r="AT371" s="160"/>
      <c r="AU371" s="160"/>
      <c r="AV371" s="160"/>
      <c r="AW371" s="223">
        <v>1024166604.3200001</v>
      </c>
      <c r="AX371" s="160"/>
      <c r="AY371" s="160"/>
      <c r="AZ371" s="160"/>
    </row>
    <row r="372" spans="1:52" ht="10.9" customHeight="1" x14ac:dyDescent="0.35">
      <c r="A372" s="222" t="s">
        <v>1901</v>
      </c>
      <c r="B372" s="160"/>
      <c r="C372" s="160"/>
      <c r="D372" s="160"/>
      <c r="E372" s="160"/>
      <c r="F372" s="160"/>
      <c r="G372" s="223">
        <v>11305931.85</v>
      </c>
      <c r="H372" s="160"/>
      <c r="I372" s="160"/>
      <c r="J372" s="160"/>
      <c r="K372" s="160"/>
      <c r="L372" s="160"/>
      <c r="M372" s="160"/>
      <c r="N372" s="160"/>
      <c r="O372" s="223">
        <v>14567417.970000001</v>
      </c>
      <c r="P372" s="160"/>
      <c r="Q372" s="160"/>
      <c r="R372" s="223">
        <v>58564797.789999999</v>
      </c>
      <c r="S372" s="160"/>
      <c r="T372" s="160"/>
      <c r="U372" s="160"/>
      <c r="V372" s="160"/>
      <c r="W372" s="160"/>
      <c r="X372" s="160"/>
      <c r="Y372" s="223">
        <v>147917319.06</v>
      </c>
      <c r="Z372" s="160"/>
      <c r="AA372" s="160"/>
      <c r="AB372" s="160"/>
      <c r="AC372" s="160"/>
      <c r="AD372" s="160"/>
      <c r="AE372" s="223">
        <v>237164152.25999999</v>
      </c>
      <c r="AF372" s="160"/>
      <c r="AG372" s="160"/>
      <c r="AH372" s="160"/>
      <c r="AI372" s="160"/>
      <c r="AJ372" s="223">
        <v>879633145.15999997</v>
      </c>
      <c r="AK372" s="160"/>
      <c r="AL372" s="160"/>
      <c r="AM372" s="160"/>
      <c r="AN372" s="223">
        <v>19324024.25</v>
      </c>
      <c r="AO372" s="160"/>
      <c r="AP372" s="160"/>
      <c r="AQ372" s="160"/>
      <c r="AR372" s="160"/>
      <c r="AS372" s="160"/>
      <c r="AT372" s="160"/>
      <c r="AU372" s="160"/>
      <c r="AV372" s="160"/>
      <c r="AW372" s="223">
        <v>1368476788.3399999</v>
      </c>
      <c r="AX372" s="160"/>
      <c r="AY372" s="160"/>
      <c r="AZ372" s="160"/>
    </row>
    <row r="373" spans="1:52" ht="10.9" customHeight="1" x14ac:dyDescent="0.35">
      <c r="A373" s="222" t="s">
        <v>1902</v>
      </c>
      <c r="B373" s="160"/>
      <c r="C373" s="160"/>
      <c r="D373" s="160"/>
      <c r="E373" s="160"/>
      <c r="F373" s="160"/>
      <c r="G373" s="223">
        <v>13509081.08</v>
      </c>
      <c r="H373" s="160"/>
      <c r="I373" s="160"/>
      <c r="J373" s="160"/>
      <c r="K373" s="160"/>
      <c r="L373" s="160"/>
      <c r="M373" s="160"/>
      <c r="N373" s="160"/>
      <c r="O373" s="223">
        <v>21253645.670000002</v>
      </c>
      <c r="P373" s="160"/>
      <c r="Q373" s="160"/>
      <c r="R373" s="223">
        <v>70393618.510000005</v>
      </c>
      <c r="S373" s="160"/>
      <c r="T373" s="160"/>
      <c r="U373" s="160"/>
      <c r="V373" s="160"/>
      <c r="W373" s="160"/>
      <c r="X373" s="160"/>
      <c r="Y373" s="223">
        <v>206601362.25999999</v>
      </c>
      <c r="Z373" s="160"/>
      <c r="AA373" s="160"/>
      <c r="AB373" s="160"/>
      <c r="AC373" s="160"/>
      <c r="AD373" s="160"/>
      <c r="AE373" s="223">
        <v>318264852.02999997</v>
      </c>
      <c r="AF373" s="160"/>
      <c r="AG373" s="160"/>
      <c r="AH373" s="160"/>
      <c r="AI373" s="160"/>
      <c r="AJ373" s="223">
        <v>987157129.67999995</v>
      </c>
      <c r="AK373" s="160"/>
      <c r="AL373" s="160"/>
      <c r="AM373" s="160"/>
      <c r="AN373" s="223">
        <v>18095347.23</v>
      </c>
      <c r="AO373" s="160"/>
      <c r="AP373" s="160"/>
      <c r="AQ373" s="160"/>
      <c r="AR373" s="160"/>
      <c r="AS373" s="160"/>
      <c r="AT373" s="160"/>
      <c r="AU373" s="160"/>
      <c r="AV373" s="160"/>
      <c r="AW373" s="223">
        <v>1635275036.46</v>
      </c>
      <c r="AX373" s="160"/>
      <c r="AY373" s="160"/>
      <c r="AZ373" s="160"/>
    </row>
    <row r="374" spans="1:52" ht="10.9" customHeight="1" x14ac:dyDescent="0.35">
      <c r="A374" s="222" t="s">
        <v>1903</v>
      </c>
      <c r="B374" s="160"/>
      <c r="C374" s="160"/>
      <c r="D374" s="160"/>
      <c r="E374" s="160"/>
      <c r="F374" s="160"/>
      <c r="G374" s="223">
        <v>16285192.050000001</v>
      </c>
      <c r="H374" s="160"/>
      <c r="I374" s="160"/>
      <c r="J374" s="160"/>
      <c r="K374" s="160"/>
      <c r="L374" s="160"/>
      <c r="M374" s="160"/>
      <c r="N374" s="160"/>
      <c r="O374" s="223">
        <v>29479029.129999999</v>
      </c>
      <c r="P374" s="160"/>
      <c r="Q374" s="160"/>
      <c r="R374" s="223">
        <v>113364921.29000001</v>
      </c>
      <c r="S374" s="160"/>
      <c r="T374" s="160"/>
      <c r="U374" s="160"/>
      <c r="V374" s="160"/>
      <c r="W374" s="160"/>
      <c r="X374" s="160"/>
      <c r="Y374" s="223">
        <v>294863642.05000001</v>
      </c>
      <c r="Z374" s="160"/>
      <c r="AA374" s="160"/>
      <c r="AB374" s="160"/>
      <c r="AC374" s="160"/>
      <c r="AD374" s="160"/>
      <c r="AE374" s="223">
        <v>419235513.81</v>
      </c>
      <c r="AF374" s="160"/>
      <c r="AG374" s="160"/>
      <c r="AH374" s="160"/>
      <c r="AI374" s="160"/>
      <c r="AJ374" s="223">
        <v>1088368125.72</v>
      </c>
      <c r="AK374" s="160"/>
      <c r="AL374" s="160"/>
      <c r="AM374" s="160"/>
      <c r="AN374" s="223">
        <v>18386839.059999999</v>
      </c>
      <c r="AO374" s="160"/>
      <c r="AP374" s="160"/>
      <c r="AQ374" s="160"/>
      <c r="AR374" s="160"/>
      <c r="AS374" s="160"/>
      <c r="AT374" s="160"/>
      <c r="AU374" s="160"/>
      <c r="AV374" s="160"/>
      <c r="AW374" s="223">
        <v>1979983263.1099999</v>
      </c>
      <c r="AX374" s="160"/>
      <c r="AY374" s="160"/>
      <c r="AZ374" s="160"/>
    </row>
    <row r="375" spans="1:52" ht="10.9" customHeight="1" x14ac:dyDescent="0.35">
      <c r="A375" s="222" t="s">
        <v>1904</v>
      </c>
      <c r="B375" s="160"/>
      <c r="C375" s="160"/>
      <c r="D375" s="160"/>
      <c r="E375" s="160"/>
      <c r="F375" s="160"/>
      <c r="G375" s="223">
        <v>17896280.59</v>
      </c>
      <c r="H375" s="160"/>
      <c r="I375" s="160"/>
      <c r="J375" s="160"/>
      <c r="K375" s="160"/>
      <c r="L375" s="160"/>
      <c r="M375" s="160"/>
      <c r="N375" s="160"/>
      <c r="O375" s="223">
        <v>33932660.030000001</v>
      </c>
      <c r="P375" s="160"/>
      <c r="Q375" s="160"/>
      <c r="R375" s="223">
        <v>130496108.48</v>
      </c>
      <c r="S375" s="160"/>
      <c r="T375" s="160"/>
      <c r="U375" s="160"/>
      <c r="V375" s="160"/>
      <c r="W375" s="160"/>
      <c r="X375" s="160"/>
      <c r="Y375" s="223">
        <v>328217022.97000003</v>
      </c>
      <c r="Z375" s="160"/>
      <c r="AA375" s="160"/>
      <c r="AB375" s="160"/>
      <c r="AC375" s="160"/>
      <c r="AD375" s="160"/>
      <c r="AE375" s="223">
        <v>448894881.30000001</v>
      </c>
      <c r="AF375" s="160"/>
      <c r="AG375" s="160"/>
      <c r="AH375" s="160"/>
      <c r="AI375" s="160"/>
      <c r="AJ375" s="223">
        <v>1067007955.77</v>
      </c>
      <c r="AK375" s="160"/>
      <c r="AL375" s="160"/>
      <c r="AM375" s="160"/>
      <c r="AN375" s="223">
        <v>15310728.5</v>
      </c>
      <c r="AO375" s="160"/>
      <c r="AP375" s="160"/>
      <c r="AQ375" s="160"/>
      <c r="AR375" s="160"/>
      <c r="AS375" s="160"/>
      <c r="AT375" s="160"/>
      <c r="AU375" s="160"/>
      <c r="AV375" s="160"/>
      <c r="AW375" s="223">
        <v>2041755637.6400001</v>
      </c>
      <c r="AX375" s="160"/>
      <c r="AY375" s="160"/>
      <c r="AZ375" s="160"/>
    </row>
    <row r="376" spans="1:52" ht="10.9" customHeight="1" x14ac:dyDescent="0.35">
      <c r="A376" s="222" t="s">
        <v>1905</v>
      </c>
      <c r="B376" s="160"/>
      <c r="C376" s="160"/>
      <c r="D376" s="160"/>
      <c r="E376" s="160"/>
      <c r="F376" s="160"/>
      <c r="G376" s="223">
        <v>19443503.68</v>
      </c>
      <c r="H376" s="160"/>
      <c r="I376" s="160"/>
      <c r="J376" s="160"/>
      <c r="K376" s="160"/>
      <c r="L376" s="160"/>
      <c r="M376" s="160"/>
      <c r="N376" s="160"/>
      <c r="O376" s="223">
        <v>35981370.939999998</v>
      </c>
      <c r="P376" s="160"/>
      <c r="Q376" s="160"/>
      <c r="R376" s="223">
        <v>137443542.53</v>
      </c>
      <c r="S376" s="160"/>
      <c r="T376" s="160"/>
      <c r="U376" s="160"/>
      <c r="V376" s="160"/>
      <c r="W376" s="160"/>
      <c r="X376" s="160"/>
      <c r="Y376" s="223">
        <v>370449985.39999998</v>
      </c>
      <c r="Z376" s="160"/>
      <c r="AA376" s="160"/>
      <c r="AB376" s="160"/>
      <c r="AC376" s="160"/>
      <c r="AD376" s="160"/>
      <c r="AE376" s="223">
        <v>494206612.14999998</v>
      </c>
      <c r="AF376" s="160"/>
      <c r="AG376" s="160"/>
      <c r="AH376" s="160"/>
      <c r="AI376" s="160"/>
      <c r="AJ376" s="223">
        <v>1055568113</v>
      </c>
      <c r="AK376" s="160"/>
      <c r="AL376" s="160"/>
      <c r="AM376" s="160"/>
      <c r="AN376" s="223">
        <v>18719683.52</v>
      </c>
      <c r="AO376" s="160"/>
      <c r="AP376" s="160"/>
      <c r="AQ376" s="160"/>
      <c r="AR376" s="160"/>
      <c r="AS376" s="160"/>
      <c r="AT376" s="160"/>
      <c r="AU376" s="160"/>
      <c r="AV376" s="160"/>
      <c r="AW376" s="223">
        <v>2131812811.22</v>
      </c>
      <c r="AX376" s="160"/>
      <c r="AY376" s="160"/>
      <c r="AZ376" s="160"/>
    </row>
    <row r="377" spans="1:52" ht="10.9" customHeight="1" x14ac:dyDescent="0.35">
      <c r="A377" s="222" t="s">
        <v>1906</v>
      </c>
      <c r="B377" s="160"/>
      <c r="C377" s="160"/>
      <c r="D377" s="160"/>
      <c r="E377" s="160"/>
      <c r="F377" s="160"/>
      <c r="G377" s="223">
        <v>16629351.76</v>
      </c>
      <c r="H377" s="160"/>
      <c r="I377" s="160"/>
      <c r="J377" s="160"/>
      <c r="K377" s="160"/>
      <c r="L377" s="160"/>
      <c r="M377" s="160"/>
      <c r="N377" s="160"/>
      <c r="O377" s="223">
        <v>42430838.43</v>
      </c>
      <c r="P377" s="160"/>
      <c r="Q377" s="160"/>
      <c r="R377" s="223">
        <v>148600890.19</v>
      </c>
      <c r="S377" s="160"/>
      <c r="T377" s="160"/>
      <c r="U377" s="160"/>
      <c r="V377" s="160"/>
      <c r="W377" s="160"/>
      <c r="X377" s="160"/>
      <c r="Y377" s="223">
        <v>415462963.35000002</v>
      </c>
      <c r="Z377" s="160"/>
      <c r="AA377" s="160"/>
      <c r="AB377" s="160"/>
      <c r="AC377" s="160"/>
      <c r="AD377" s="160"/>
      <c r="AE377" s="223">
        <v>543034240.67999995</v>
      </c>
      <c r="AF377" s="160"/>
      <c r="AG377" s="160"/>
      <c r="AH377" s="160"/>
      <c r="AI377" s="160"/>
      <c r="AJ377" s="223">
        <v>974709245.85000002</v>
      </c>
      <c r="AK377" s="160"/>
      <c r="AL377" s="160"/>
      <c r="AM377" s="160"/>
      <c r="AN377" s="223">
        <v>15959843.91</v>
      </c>
      <c r="AO377" s="160"/>
      <c r="AP377" s="160"/>
      <c r="AQ377" s="160"/>
      <c r="AR377" s="160"/>
      <c r="AS377" s="160"/>
      <c r="AT377" s="160"/>
      <c r="AU377" s="160"/>
      <c r="AV377" s="160"/>
      <c r="AW377" s="223">
        <v>2156827374.1700001</v>
      </c>
      <c r="AX377" s="160"/>
      <c r="AY377" s="160"/>
      <c r="AZ377" s="160"/>
    </row>
    <row r="378" spans="1:52" ht="10.9" customHeight="1" x14ac:dyDescent="0.35">
      <c r="A378" s="222" t="s">
        <v>1907</v>
      </c>
      <c r="B378" s="160"/>
      <c r="C378" s="160"/>
      <c r="D378" s="160"/>
      <c r="E378" s="160"/>
      <c r="F378" s="160"/>
      <c r="G378" s="223">
        <v>15394596.49</v>
      </c>
      <c r="H378" s="160"/>
      <c r="I378" s="160"/>
      <c r="J378" s="160"/>
      <c r="K378" s="160"/>
      <c r="L378" s="160"/>
      <c r="M378" s="160"/>
      <c r="N378" s="160"/>
      <c r="O378" s="223">
        <v>40728025.600000001</v>
      </c>
      <c r="P378" s="160"/>
      <c r="Q378" s="160"/>
      <c r="R378" s="223">
        <v>171876460.30000001</v>
      </c>
      <c r="S378" s="160"/>
      <c r="T378" s="160"/>
      <c r="U378" s="160"/>
      <c r="V378" s="160"/>
      <c r="W378" s="160"/>
      <c r="X378" s="160"/>
      <c r="Y378" s="223">
        <v>443951948.38</v>
      </c>
      <c r="Z378" s="160"/>
      <c r="AA378" s="160"/>
      <c r="AB378" s="160"/>
      <c r="AC378" s="160"/>
      <c r="AD378" s="160"/>
      <c r="AE378" s="223">
        <v>552485750.36000001</v>
      </c>
      <c r="AF378" s="160"/>
      <c r="AG378" s="160"/>
      <c r="AH378" s="160"/>
      <c r="AI378" s="160"/>
      <c r="AJ378" s="223">
        <v>834951500.39999998</v>
      </c>
      <c r="AK378" s="160"/>
      <c r="AL378" s="160"/>
      <c r="AM378" s="160"/>
      <c r="AN378" s="223">
        <v>11816559.01</v>
      </c>
      <c r="AO378" s="160"/>
      <c r="AP378" s="160"/>
      <c r="AQ378" s="160"/>
      <c r="AR378" s="160"/>
      <c r="AS378" s="160"/>
      <c r="AT378" s="160"/>
      <c r="AU378" s="160"/>
      <c r="AV378" s="160"/>
      <c r="AW378" s="223">
        <v>2071204840.54</v>
      </c>
      <c r="AX378" s="160"/>
      <c r="AY378" s="160"/>
      <c r="AZ378" s="160"/>
    </row>
    <row r="379" spans="1:52" ht="10.9" customHeight="1" x14ac:dyDescent="0.35">
      <c r="A379" s="222" t="s">
        <v>1908</v>
      </c>
      <c r="B379" s="160"/>
      <c r="C379" s="160"/>
      <c r="D379" s="160"/>
      <c r="E379" s="160"/>
      <c r="F379" s="160"/>
      <c r="G379" s="223">
        <v>16925873.09</v>
      </c>
      <c r="H379" s="160"/>
      <c r="I379" s="160"/>
      <c r="J379" s="160"/>
      <c r="K379" s="160"/>
      <c r="L379" s="160"/>
      <c r="M379" s="160"/>
      <c r="N379" s="160"/>
      <c r="O379" s="223">
        <v>37184444.18</v>
      </c>
      <c r="P379" s="160"/>
      <c r="Q379" s="160"/>
      <c r="R379" s="223">
        <v>171546115.46000001</v>
      </c>
      <c r="S379" s="160"/>
      <c r="T379" s="160"/>
      <c r="U379" s="160"/>
      <c r="V379" s="160"/>
      <c r="W379" s="160"/>
      <c r="X379" s="160"/>
      <c r="Y379" s="223">
        <v>449298592.69</v>
      </c>
      <c r="Z379" s="160"/>
      <c r="AA379" s="160"/>
      <c r="AB379" s="160"/>
      <c r="AC379" s="160"/>
      <c r="AD379" s="160"/>
      <c r="AE379" s="223">
        <v>528711458.43000001</v>
      </c>
      <c r="AF379" s="160"/>
      <c r="AG379" s="160"/>
      <c r="AH379" s="160"/>
      <c r="AI379" s="160"/>
      <c r="AJ379" s="223">
        <v>741433382.12</v>
      </c>
      <c r="AK379" s="160"/>
      <c r="AL379" s="160"/>
      <c r="AM379" s="160"/>
      <c r="AN379" s="223">
        <v>13124555.16</v>
      </c>
      <c r="AO379" s="160"/>
      <c r="AP379" s="160"/>
      <c r="AQ379" s="160"/>
      <c r="AR379" s="160"/>
      <c r="AS379" s="160"/>
      <c r="AT379" s="160"/>
      <c r="AU379" s="160"/>
      <c r="AV379" s="160"/>
      <c r="AW379" s="223">
        <v>1958224421.1300001</v>
      </c>
      <c r="AX379" s="160"/>
      <c r="AY379" s="160"/>
      <c r="AZ379" s="160"/>
    </row>
    <row r="380" spans="1:52" ht="10.9" customHeight="1" x14ac:dyDescent="0.35">
      <c r="A380" s="222" t="s">
        <v>1909</v>
      </c>
      <c r="B380" s="160"/>
      <c r="C380" s="160"/>
      <c r="D380" s="160"/>
      <c r="E380" s="160"/>
      <c r="F380" s="160"/>
      <c r="G380" s="223">
        <v>13286659.199999999</v>
      </c>
      <c r="H380" s="160"/>
      <c r="I380" s="160"/>
      <c r="J380" s="160"/>
      <c r="K380" s="160"/>
      <c r="L380" s="160"/>
      <c r="M380" s="160"/>
      <c r="N380" s="160"/>
      <c r="O380" s="223">
        <v>25450407.640000001</v>
      </c>
      <c r="P380" s="160"/>
      <c r="Q380" s="160"/>
      <c r="R380" s="223">
        <v>193713754.44</v>
      </c>
      <c r="S380" s="160"/>
      <c r="T380" s="160"/>
      <c r="U380" s="160"/>
      <c r="V380" s="160"/>
      <c r="W380" s="160"/>
      <c r="X380" s="160"/>
      <c r="Y380" s="223">
        <v>458102798.79000002</v>
      </c>
      <c r="Z380" s="160"/>
      <c r="AA380" s="160"/>
      <c r="AB380" s="160"/>
      <c r="AC380" s="160"/>
      <c r="AD380" s="160"/>
      <c r="AE380" s="223">
        <v>505613350.02999997</v>
      </c>
      <c r="AF380" s="160"/>
      <c r="AG380" s="160"/>
      <c r="AH380" s="160"/>
      <c r="AI380" s="160"/>
      <c r="AJ380" s="223">
        <v>633827264.96000004</v>
      </c>
      <c r="AK380" s="160"/>
      <c r="AL380" s="160"/>
      <c r="AM380" s="160"/>
      <c r="AN380" s="223">
        <v>9300393.8599999994</v>
      </c>
      <c r="AO380" s="160"/>
      <c r="AP380" s="160"/>
      <c r="AQ380" s="160"/>
      <c r="AR380" s="160"/>
      <c r="AS380" s="160"/>
      <c r="AT380" s="160"/>
      <c r="AU380" s="160"/>
      <c r="AV380" s="160"/>
      <c r="AW380" s="223">
        <v>1839294628.9200001</v>
      </c>
      <c r="AX380" s="160"/>
      <c r="AY380" s="160"/>
      <c r="AZ380" s="160"/>
    </row>
    <row r="381" spans="1:52" ht="10.9" customHeight="1" x14ac:dyDescent="0.35">
      <c r="A381" s="222" t="s">
        <v>1910</v>
      </c>
      <c r="B381" s="160"/>
      <c r="C381" s="160"/>
      <c r="D381" s="160"/>
      <c r="E381" s="160"/>
      <c r="F381" s="160"/>
      <c r="G381" s="223">
        <v>14428256.460000001</v>
      </c>
      <c r="H381" s="160"/>
      <c r="I381" s="160"/>
      <c r="J381" s="160"/>
      <c r="K381" s="160"/>
      <c r="L381" s="160"/>
      <c r="M381" s="160"/>
      <c r="N381" s="160"/>
      <c r="O381" s="223">
        <v>43403999.18</v>
      </c>
      <c r="P381" s="160"/>
      <c r="Q381" s="160"/>
      <c r="R381" s="223">
        <v>184443390.44999999</v>
      </c>
      <c r="S381" s="160"/>
      <c r="T381" s="160"/>
      <c r="U381" s="160"/>
      <c r="V381" s="160"/>
      <c r="W381" s="160"/>
      <c r="X381" s="160"/>
      <c r="Y381" s="223">
        <v>463466261.23000002</v>
      </c>
      <c r="Z381" s="160"/>
      <c r="AA381" s="160"/>
      <c r="AB381" s="160"/>
      <c r="AC381" s="160"/>
      <c r="AD381" s="160"/>
      <c r="AE381" s="223">
        <v>487681811.02999997</v>
      </c>
      <c r="AF381" s="160"/>
      <c r="AG381" s="160"/>
      <c r="AH381" s="160"/>
      <c r="AI381" s="160"/>
      <c r="AJ381" s="223">
        <v>600440124.50999999</v>
      </c>
      <c r="AK381" s="160"/>
      <c r="AL381" s="160"/>
      <c r="AM381" s="160"/>
      <c r="AN381" s="223">
        <v>5100262.92</v>
      </c>
      <c r="AO381" s="160"/>
      <c r="AP381" s="160"/>
      <c r="AQ381" s="160"/>
      <c r="AR381" s="160"/>
      <c r="AS381" s="160"/>
      <c r="AT381" s="160"/>
      <c r="AU381" s="160"/>
      <c r="AV381" s="160"/>
      <c r="AW381" s="223">
        <v>1798964105.78</v>
      </c>
      <c r="AX381" s="160"/>
      <c r="AY381" s="160"/>
      <c r="AZ381" s="160"/>
    </row>
    <row r="382" spans="1:52" ht="10.9" customHeight="1" x14ac:dyDescent="0.35">
      <c r="A382" s="222" t="s">
        <v>1911</v>
      </c>
      <c r="B382" s="160"/>
      <c r="C382" s="160"/>
      <c r="D382" s="160"/>
      <c r="E382" s="160"/>
      <c r="F382" s="160"/>
      <c r="G382" s="223">
        <v>7119069.2199999997</v>
      </c>
      <c r="H382" s="160"/>
      <c r="I382" s="160"/>
      <c r="J382" s="160"/>
      <c r="K382" s="160"/>
      <c r="L382" s="160"/>
      <c r="M382" s="160"/>
      <c r="N382" s="160"/>
      <c r="O382" s="223">
        <v>40822617.710000001</v>
      </c>
      <c r="P382" s="160"/>
      <c r="Q382" s="160"/>
      <c r="R382" s="223">
        <v>179557572.21000001</v>
      </c>
      <c r="S382" s="160"/>
      <c r="T382" s="160"/>
      <c r="U382" s="160"/>
      <c r="V382" s="160"/>
      <c r="W382" s="160"/>
      <c r="X382" s="160"/>
      <c r="Y382" s="223">
        <v>389668457.38</v>
      </c>
      <c r="Z382" s="160"/>
      <c r="AA382" s="160"/>
      <c r="AB382" s="160"/>
      <c r="AC382" s="160"/>
      <c r="AD382" s="160"/>
      <c r="AE382" s="223">
        <v>395135134.26999998</v>
      </c>
      <c r="AF382" s="160"/>
      <c r="AG382" s="160"/>
      <c r="AH382" s="160"/>
      <c r="AI382" s="160"/>
      <c r="AJ382" s="223">
        <v>490867503.13999999</v>
      </c>
      <c r="AK382" s="160"/>
      <c r="AL382" s="160"/>
      <c r="AM382" s="160"/>
      <c r="AN382" s="223">
        <v>5039811.92</v>
      </c>
      <c r="AO382" s="160"/>
      <c r="AP382" s="160"/>
      <c r="AQ382" s="160"/>
      <c r="AR382" s="160"/>
      <c r="AS382" s="160"/>
      <c r="AT382" s="160"/>
      <c r="AU382" s="160"/>
      <c r="AV382" s="160"/>
      <c r="AW382" s="223">
        <v>1508210165.8499999</v>
      </c>
      <c r="AX382" s="160"/>
      <c r="AY382" s="160"/>
      <c r="AZ382" s="160"/>
    </row>
    <row r="383" spans="1:52" ht="10.9" customHeight="1" x14ac:dyDescent="0.35">
      <c r="A383" s="222" t="s">
        <v>1912</v>
      </c>
      <c r="B383" s="160"/>
      <c r="C383" s="160"/>
      <c r="D383" s="160"/>
      <c r="E383" s="160"/>
      <c r="F383" s="160"/>
      <c r="G383" s="223">
        <v>2637640.1800000002</v>
      </c>
      <c r="H383" s="160"/>
      <c r="I383" s="160"/>
      <c r="J383" s="160"/>
      <c r="K383" s="160"/>
      <c r="L383" s="160"/>
      <c r="M383" s="160"/>
      <c r="N383" s="160"/>
      <c r="O383" s="223">
        <v>5408798.4500000002</v>
      </c>
      <c r="P383" s="160"/>
      <c r="Q383" s="160"/>
      <c r="R383" s="223">
        <v>63561296.82</v>
      </c>
      <c r="S383" s="160"/>
      <c r="T383" s="160"/>
      <c r="U383" s="160"/>
      <c r="V383" s="160"/>
      <c r="W383" s="160"/>
      <c r="X383" s="160"/>
      <c r="Y383" s="223">
        <v>166851549.88</v>
      </c>
      <c r="Z383" s="160"/>
      <c r="AA383" s="160"/>
      <c r="AB383" s="160"/>
      <c r="AC383" s="160"/>
      <c r="AD383" s="160"/>
      <c r="AE383" s="223">
        <v>141397314.94999999</v>
      </c>
      <c r="AF383" s="160"/>
      <c r="AG383" s="160"/>
      <c r="AH383" s="160"/>
      <c r="AI383" s="160"/>
      <c r="AJ383" s="223">
        <v>164604980.22</v>
      </c>
      <c r="AK383" s="160"/>
      <c r="AL383" s="160"/>
      <c r="AM383" s="160"/>
      <c r="AN383" s="223">
        <v>1167695.81</v>
      </c>
      <c r="AO383" s="160"/>
      <c r="AP383" s="160"/>
      <c r="AQ383" s="160"/>
      <c r="AR383" s="160"/>
      <c r="AS383" s="160"/>
      <c r="AT383" s="160"/>
      <c r="AU383" s="160"/>
      <c r="AV383" s="160"/>
      <c r="AW383" s="223">
        <v>545629276.30999994</v>
      </c>
      <c r="AX383" s="160"/>
      <c r="AY383" s="160"/>
      <c r="AZ383" s="160"/>
    </row>
    <row r="384" spans="1:52" ht="10.9" customHeight="1" thickBot="1" x14ac:dyDescent="0.4">
      <c r="A384" s="159" t="s">
        <v>87</v>
      </c>
      <c r="B384" s="160"/>
      <c r="C384" s="160"/>
      <c r="D384" s="160"/>
      <c r="E384" s="160"/>
      <c r="F384" s="160"/>
      <c r="G384" s="224">
        <v>175695765.80000001</v>
      </c>
      <c r="H384" s="177"/>
      <c r="I384" s="177"/>
      <c r="J384" s="177"/>
      <c r="K384" s="177"/>
      <c r="L384" s="177"/>
      <c r="M384" s="177"/>
      <c r="N384" s="177"/>
      <c r="O384" s="224">
        <v>391284231.81</v>
      </c>
      <c r="P384" s="177"/>
      <c r="Q384" s="177"/>
      <c r="R384" s="224">
        <v>1696363050.75</v>
      </c>
      <c r="S384" s="177"/>
      <c r="T384" s="177"/>
      <c r="U384" s="177"/>
      <c r="V384" s="177"/>
      <c r="W384" s="177"/>
      <c r="X384" s="177"/>
      <c r="Y384" s="224">
        <v>4338205732.3100004</v>
      </c>
      <c r="Z384" s="177"/>
      <c r="AA384" s="177"/>
      <c r="AB384" s="177"/>
      <c r="AC384" s="177"/>
      <c r="AD384" s="177"/>
      <c r="AE384" s="224">
        <v>5390785704.5699997</v>
      </c>
      <c r="AF384" s="177"/>
      <c r="AG384" s="177"/>
      <c r="AH384" s="177"/>
      <c r="AI384" s="177"/>
      <c r="AJ384" s="224">
        <v>11276014851.43</v>
      </c>
      <c r="AK384" s="177"/>
      <c r="AL384" s="177"/>
      <c r="AM384" s="177"/>
      <c r="AN384" s="224">
        <v>176621856.77000001</v>
      </c>
      <c r="AO384" s="177"/>
      <c r="AP384" s="177"/>
      <c r="AQ384" s="177"/>
      <c r="AR384" s="177"/>
      <c r="AS384" s="177"/>
      <c r="AT384" s="177"/>
      <c r="AU384" s="177"/>
      <c r="AV384" s="177"/>
      <c r="AW384" s="224">
        <v>23444971193.439999</v>
      </c>
      <c r="AX384" s="177"/>
      <c r="AY384" s="177"/>
      <c r="AZ384" s="177"/>
    </row>
    <row r="385" spans="1:52" ht="10.9" customHeight="1" thickTop="1" x14ac:dyDescent="0.35">
      <c r="A385" s="159" t="s">
        <v>1129</v>
      </c>
      <c r="B385" s="160"/>
      <c r="C385" s="160"/>
      <c r="D385" s="160"/>
      <c r="E385" s="160"/>
      <c r="F385" s="160"/>
      <c r="G385" s="157" t="s">
        <v>1129</v>
      </c>
      <c r="H385" s="158"/>
      <c r="I385" s="158"/>
      <c r="J385" s="158"/>
      <c r="K385" s="158"/>
      <c r="L385" s="158"/>
      <c r="M385" s="158"/>
      <c r="N385" s="158"/>
      <c r="O385" s="157" t="s">
        <v>1129</v>
      </c>
      <c r="P385" s="158"/>
      <c r="Q385" s="158"/>
      <c r="R385" s="157" t="s">
        <v>1129</v>
      </c>
      <c r="S385" s="158"/>
      <c r="T385" s="158"/>
      <c r="U385" s="158"/>
      <c r="V385" s="158"/>
      <c r="W385" s="158"/>
      <c r="X385" s="158"/>
      <c r="Y385" s="157" t="s">
        <v>1129</v>
      </c>
      <c r="Z385" s="158"/>
      <c r="AA385" s="158"/>
      <c r="AB385" s="158"/>
      <c r="AC385" s="158"/>
      <c r="AD385" s="158"/>
      <c r="AE385" s="157" t="s">
        <v>1129</v>
      </c>
      <c r="AF385" s="158"/>
      <c r="AG385" s="158"/>
      <c r="AH385" s="158"/>
      <c r="AI385" s="158"/>
      <c r="AJ385" s="157" t="s">
        <v>1129</v>
      </c>
      <c r="AK385" s="158"/>
      <c r="AL385" s="158"/>
      <c r="AM385" s="158"/>
      <c r="AN385" s="157" t="s">
        <v>1129</v>
      </c>
      <c r="AO385" s="158"/>
      <c r="AP385" s="158"/>
      <c r="AQ385" s="158"/>
      <c r="AR385" s="158"/>
      <c r="AS385" s="158"/>
      <c r="AT385" s="158"/>
      <c r="AU385" s="158"/>
      <c r="AV385" s="158"/>
      <c r="AW385" s="157" t="s">
        <v>1129</v>
      </c>
      <c r="AX385" s="158"/>
      <c r="AY385" s="158"/>
      <c r="AZ385" s="158"/>
    </row>
    <row r="386" spans="1:52" ht="8.25" customHeight="1" x14ac:dyDescent="0.35"/>
    <row r="387" spans="1:52" ht="409" customHeight="1" x14ac:dyDescent="0.35">
      <c r="A387" s="161" t="s">
        <v>1923</v>
      </c>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c r="AU387" s="160"/>
      <c r="AV387" s="160"/>
      <c r="AW387" s="160"/>
      <c r="AX387" s="160"/>
      <c r="AY387" s="160"/>
      <c r="AZ387" s="160"/>
    </row>
    <row r="388" spans="1:52" x14ac:dyDescent="0.3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c r="AU388" s="160"/>
      <c r="AV388" s="160"/>
      <c r="AW388" s="160"/>
      <c r="AX388" s="160"/>
      <c r="AY388" s="160"/>
      <c r="AZ388" s="160"/>
    </row>
    <row r="389" spans="1:52" ht="0.65" customHeight="1" x14ac:dyDescent="0.35"/>
  </sheetData>
  <mergeCells count="2014">
    <mergeCell ref="A382:F382"/>
    <mergeCell ref="G382:N382"/>
    <mergeCell ref="O382:Q382"/>
    <mergeCell ref="R382:X382"/>
    <mergeCell ref="Y382:AD382"/>
    <mergeCell ref="AE382:AI382"/>
    <mergeCell ref="A384:F384"/>
    <mergeCell ref="G384:N384"/>
    <mergeCell ref="O384:Q384"/>
    <mergeCell ref="R384:X384"/>
    <mergeCell ref="Y384:AD384"/>
    <mergeCell ref="AE384:AI384"/>
    <mergeCell ref="AJ384:AM384"/>
    <mergeCell ref="AN384:AV384"/>
    <mergeCell ref="AW384:AZ384"/>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AJ383:AM383"/>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O367:Q367"/>
    <mergeCell ref="R367:X367"/>
    <mergeCell ref="Y367:AD367"/>
    <mergeCell ref="AE367:AI367"/>
    <mergeCell ref="AJ367:AM367"/>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364:B364"/>
    <mergeCell ref="C364:E364"/>
    <mergeCell ref="F364:M364"/>
    <mergeCell ref="N364:P364"/>
    <mergeCell ref="Q364:W364"/>
    <mergeCell ref="X364:AG364"/>
    <mergeCell ref="AH364:AJ364"/>
    <mergeCell ref="AK364:AQ364"/>
    <mergeCell ref="AU362:AW362"/>
    <mergeCell ref="AW368:AZ368"/>
    <mergeCell ref="A369:F369"/>
    <mergeCell ref="G369:N369"/>
    <mergeCell ref="O369:Q369"/>
    <mergeCell ref="R369:X369"/>
    <mergeCell ref="Y369:AD369"/>
    <mergeCell ref="AE369:AI369"/>
    <mergeCell ref="AJ369:AM369"/>
    <mergeCell ref="AN369:AV369"/>
    <mergeCell ref="AW369:AZ369"/>
    <mergeCell ref="AN367:AV367"/>
    <mergeCell ref="AW367:AZ367"/>
    <mergeCell ref="A368:F368"/>
    <mergeCell ref="G368:N368"/>
    <mergeCell ref="O368:Q368"/>
    <mergeCell ref="R368:X368"/>
    <mergeCell ref="Y368:AD368"/>
    <mergeCell ref="AE368:AI368"/>
    <mergeCell ref="AJ368:AM368"/>
    <mergeCell ref="AN368:AV368"/>
    <mergeCell ref="AU363:AW363"/>
    <mergeCell ref="A367:F367"/>
    <mergeCell ref="G367:N367"/>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H294:AJ294"/>
    <mergeCell ref="AK294:AQ294"/>
    <mergeCell ref="AR294:AT294"/>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290:G290"/>
    <mergeCell ref="H290:T290"/>
    <mergeCell ref="U290:AE290"/>
    <mergeCell ref="AF290:AR290"/>
    <mergeCell ref="AS290:AZ290"/>
    <mergeCell ref="A293:B293"/>
    <mergeCell ref="C293:E293"/>
    <mergeCell ref="F293:M293"/>
    <mergeCell ref="N293:P293"/>
    <mergeCell ref="Q293:W293"/>
    <mergeCell ref="X293:AG293"/>
    <mergeCell ref="AH293:AJ293"/>
    <mergeCell ref="AK293:AQ293"/>
    <mergeCell ref="AR293:AT293"/>
    <mergeCell ref="A292:AW292"/>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77:G277"/>
    <mergeCell ref="H277:T277"/>
    <mergeCell ref="U277:AE277"/>
    <mergeCell ref="AF277:AR277"/>
    <mergeCell ref="AS277:AZ277"/>
    <mergeCell ref="A278:G278"/>
    <mergeCell ref="H278:T278"/>
    <mergeCell ref="U278:AE278"/>
    <mergeCell ref="AF278:AR278"/>
    <mergeCell ref="AS278:AZ278"/>
    <mergeCell ref="A272:G272"/>
    <mergeCell ref="H272:T272"/>
    <mergeCell ref="U272:AE272"/>
    <mergeCell ref="AF272:AR272"/>
    <mergeCell ref="AS272:AZ272"/>
    <mergeCell ref="A275:G275"/>
    <mergeCell ref="H275:T275"/>
    <mergeCell ref="U275:AE275"/>
    <mergeCell ref="AF275:AR275"/>
    <mergeCell ref="AS275:AZ275"/>
    <mergeCell ref="A276:G276"/>
    <mergeCell ref="H276:T276"/>
    <mergeCell ref="U276:AE276"/>
    <mergeCell ref="AF276:AR276"/>
    <mergeCell ref="AS276:AZ276"/>
    <mergeCell ref="A274:G274"/>
    <mergeCell ref="H274:T274"/>
    <mergeCell ref="U274:AE274"/>
    <mergeCell ref="AF274:AR274"/>
    <mergeCell ref="AS274:AZ274"/>
    <mergeCell ref="A273:AZ273"/>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67:G267"/>
    <mergeCell ref="H267:T267"/>
    <mergeCell ref="U267:AE267"/>
    <mergeCell ref="AF267:AR267"/>
    <mergeCell ref="AS267:AZ267"/>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54:G254"/>
    <mergeCell ref="H254:T254"/>
    <mergeCell ref="U254:AE254"/>
    <mergeCell ref="AF254:AR254"/>
    <mergeCell ref="AS254:AZ254"/>
    <mergeCell ref="A257:G257"/>
    <mergeCell ref="H257:T257"/>
    <mergeCell ref="U257:AE257"/>
    <mergeCell ref="AF257:AR257"/>
    <mergeCell ref="AS257:AZ257"/>
    <mergeCell ref="A258:G258"/>
    <mergeCell ref="H258:T258"/>
    <mergeCell ref="U258:AE258"/>
    <mergeCell ref="AF258:AR258"/>
    <mergeCell ref="AS258:AZ258"/>
    <mergeCell ref="A256:G256"/>
    <mergeCell ref="H256:T256"/>
    <mergeCell ref="U256:AE256"/>
    <mergeCell ref="AF256:AR256"/>
    <mergeCell ref="AS256:AZ256"/>
    <mergeCell ref="A255:AZ255"/>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49:G249"/>
    <mergeCell ref="H249:T249"/>
    <mergeCell ref="U249:AE249"/>
    <mergeCell ref="AF249:AR249"/>
    <mergeCell ref="AS249:AZ249"/>
    <mergeCell ref="A250:G250"/>
    <mergeCell ref="H250:T250"/>
    <mergeCell ref="U250:AE250"/>
    <mergeCell ref="AF250:AR250"/>
    <mergeCell ref="AS250:AZ250"/>
    <mergeCell ref="A246:G246"/>
    <mergeCell ref="H246:T246"/>
    <mergeCell ref="U246:AE246"/>
    <mergeCell ref="AF246:AR246"/>
    <mergeCell ref="AS246:AZ246"/>
    <mergeCell ref="A248:G248"/>
    <mergeCell ref="H248:T248"/>
    <mergeCell ref="U248:AE248"/>
    <mergeCell ref="AF248:AR248"/>
    <mergeCell ref="AS248:AZ248"/>
    <mergeCell ref="A243:G243"/>
    <mergeCell ref="H243:T243"/>
    <mergeCell ref="U243:AE243"/>
    <mergeCell ref="AF243:AR243"/>
    <mergeCell ref="AS243:AZ243"/>
    <mergeCell ref="A244:G244"/>
    <mergeCell ref="H244:T244"/>
    <mergeCell ref="U244:AE244"/>
    <mergeCell ref="AF244:AR244"/>
    <mergeCell ref="AS244:AZ244"/>
    <mergeCell ref="A247:AZ247"/>
    <mergeCell ref="A242:G242"/>
    <mergeCell ref="H242:T242"/>
    <mergeCell ref="U242:AE242"/>
    <mergeCell ref="AF242:AR242"/>
    <mergeCell ref="AS242:AZ242"/>
    <mergeCell ref="A245:G245"/>
    <mergeCell ref="H245:T245"/>
    <mergeCell ref="U245:AE245"/>
    <mergeCell ref="AF245:AR245"/>
    <mergeCell ref="AS245:AZ245"/>
    <mergeCell ref="A239:G239"/>
    <mergeCell ref="H239:T239"/>
    <mergeCell ref="U239:AE239"/>
    <mergeCell ref="AF239:AR239"/>
    <mergeCell ref="AS239:AZ239"/>
    <mergeCell ref="A240:G240"/>
    <mergeCell ref="H240:T240"/>
    <mergeCell ref="U240:AE240"/>
    <mergeCell ref="AF240:AR240"/>
    <mergeCell ref="AS240:AZ240"/>
    <mergeCell ref="A238:G238"/>
    <mergeCell ref="H238:T238"/>
    <mergeCell ref="U238:AE238"/>
    <mergeCell ref="AF238:AR238"/>
    <mergeCell ref="AS238:AZ238"/>
    <mergeCell ref="A235:G235"/>
    <mergeCell ref="H235:T235"/>
    <mergeCell ref="U235:AE235"/>
    <mergeCell ref="AF235:AR235"/>
    <mergeCell ref="AS235:AZ235"/>
    <mergeCell ref="A236:G236"/>
    <mergeCell ref="H236:T236"/>
    <mergeCell ref="U236:AE236"/>
    <mergeCell ref="AF236:AR236"/>
    <mergeCell ref="AS236:AZ236"/>
    <mergeCell ref="A241:G241"/>
    <mergeCell ref="H241:T241"/>
    <mergeCell ref="U241:AE241"/>
    <mergeCell ref="AF241:AR241"/>
    <mergeCell ref="AS241:AZ241"/>
    <mergeCell ref="U229:AE229"/>
    <mergeCell ref="AF229:AR229"/>
    <mergeCell ref="AS229:AZ229"/>
    <mergeCell ref="A230:G230"/>
    <mergeCell ref="H230:T230"/>
    <mergeCell ref="U230:AE230"/>
    <mergeCell ref="AF230:AR230"/>
    <mergeCell ref="AS230:AZ230"/>
    <mergeCell ref="A233:G233"/>
    <mergeCell ref="H233:T233"/>
    <mergeCell ref="U233:AE233"/>
    <mergeCell ref="AF233:AR233"/>
    <mergeCell ref="AS233:AZ233"/>
    <mergeCell ref="A234:AZ234"/>
    <mergeCell ref="A237:G237"/>
    <mergeCell ref="H237:T237"/>
    <mergeCell ref="U237:AE237"/>
    <mergeCell ref="AF237:AR237"/>
    <mergeCell ref="AS237:AZ237"/>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25:G225"/>
    <mergeCell ref="H225:T225"/>
    <mergeCell ref="U225:AE225"/>
    <mergeCell ref="AF225:AR225"/>
    <mergeCell ref="AS225:AZ225"/>
    <mergeCell ref="A226:G226"/>
    <mergeCell ref="H226:T226"/>
    <mergeCell ref="U226:AE226"/>
    <mergeCell ref="AF226:AR226"/>
    <mergeCell ref="AS226:AZ226"/>
    <mergeCell ref="A231:G231"/>
    <mergeCell ref="H231:T231"/>
    <mergeCell ref="U231:AE231"/>
    <mergeCell ref="AF231:AR231"/>
    <mergeCell ref="AS231:AZ231"/>
    <mergeCell ref="A229:G229"/>
    <mergeCell ref="H229:T229"/>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09:G209"/>
    <mergeCell ref="H209:T209"/>
    <mergeCell ref="U209:AE209"/>
    <mergeCell ref="AF209:AR209"/>
    <mergeCell ref="AS209:AZ209"/>
    <mergeCell ref="A211:G211"/>
    <mergeCell ref="H211:T211"/>
    <mergeCell ref="U211:AE211"/>
    <mergeCell ref="AF211:AR211"/>
    <mergeCell ref="AS211:AZ211"/>
    <mergeCell ref="A212:G212"/>
    <mergeCell ref="H212:T212"/>
    <mergeCell ref="U212:AE212"/>
    <mergeCell ref="AF212:AR212"/>
    <mergeCell ref="AS212:AZ212"/>
    <mergeCell ref="A207:G207"/>
    <mergeCell ref="H207:T207"/>
    <mergeCell ref="U207:AE207"/>
    <mergeCell ref="AF207:AR207"/>
    <mergeCell ref="AS207:AZ207"/>
    <mergeCell ref="A210:AZ210"/>
    <mergeCell ref="A206:G206"/>
    <mergeCell ref="H206:T206"/>
    <mergeCell ref="U206:AE206"/>
    <mergeCell ref="AF206:AR206"/>
    <mergeCell ref="AS206:AZ206"/>
    <mergeCell ref="A208:G208"/>
    <mergeCell ref="H208:T208"/>
    <mergeCell ref="U208:AE208"/>
    <mergeCell ref="AF208:AR208"/>
    <mergeCell ref="AS208:AZ208"/>
    <mergeCell ref="A203:G203"/>
    <mergeCell ref="H203:T203"/>
    <mergeCell ref="U203:AE203"/>
    <mergeCell ref="AF203:AR203"/>
    <mergeCell ref="AS203:AZ203"/>
    <mergeCell ref="A204:G204"/>
    <mergeCell ref="H204:T204"/>
    <mergeCell ref="U204:AE204"/>
    <mergeCell ref="AF204:AR204"/>
    <mergeCell ref="AS204:AZ204"/>
    <mergeCell ref="A202:G202"/>
    <mergeCell ref="H202:T202"/>
    <mergeCell ref="U202:AE202"/>
    <mergeCell ref="AF202:AR202"/>
    <mergeCell ref="AS202:AZ202"/>
    <mergeCell ref="A199:G199"/>
    <mergeCell ref="H199:T199"/>
    <mergeCell ref="U199:AE199"/>
    <mergeCell ref="AF199:AR199"/>
    <mergeCell ref="AS199:AZ199"/>
    <mergeCell ref="A200:G200"/>
    <mergeCell ref="H200:T200"/>
    <mergeCell ref="U200:AE200"/>
    <mergeCell ref="AF200:AR200"/>
    <mergeCell ref="AS200:AZ200"/>
    <mergeCell ref="A205:G205"/>
    <mergeCell ref="H205:T205"/>
    <mergeCell ref="U205:AE205"/>
    <mergeCell ref="AF205:AR205"/>
    <mergeCell ref="AS205:AZ205"/>
    <mergeCell ref="H193:T193"/>
    <mergeCell ref="U193:AE193"/>
    <mergeCell ref="AF193:AR193"/>
    <mergeCell ref="AS193:AZ193"/>
    <mergeCell ref="A194:G194"/>
    <mergeCell ref="H194:T194"/>
    <mergeCell ref="U194:AE194"/>
    <mergeCell ref="AF194:AR194"/>
    <mergeCell ref="AS194:AZ194"/>
    <mergeCell ref="A197:G197"/>
    <mergeCell ref="H197:T197"/>
    <mergeCell ref="U197:AE197"/>
    <mergeCell ref="AF197:AR197"/>
    <mergeCell ref="AS197:AZ197"/>
    <mergeCell ref="A198:AZ198"/>
    <mergeCell ref="A201:G201"/>
    <mergeCell ref="H201:T201"/>
    <mergeCell ref="U201:AE201"/>
    <mergeCell ref="AF201:AR201"/>
    <mergeCell ref="AS201:AZ201"/>
    <mergeCell ref="A196:G196"/>
    <mergeCell ref="H196:T196"/>
    <mergeCell ref="U196:AE196"/>
    <mergeCell ref="AF196:AR196"/>
    <mergeCell ref="AS196:AZ196"/>
    <mergeCell ref="A189:G189"/>
    <mergeCell ref="H189:T189"/>
    <mergeCell ref="U189:AE189"/>
    <mergeCell ref="AF189:AR189"/>
    <mergeCell ref="AS189:AZ189"/>
    <mergeCell ref="A187:G187"/>
    <mergeCell ref="H187:T187"/>
    <mergeCell ref="U187:AE187"/>
    <mergeCell ref="AF187:AR187"/>
    <mergeCell ref="AS187:AZ187"/>
    <mergeCell ref="A188:G188"/>
    <mergeCell ref="H188:T188"/>
    <mergeCell ref="U188:AE188"/>
    <mergeCell ref="AF188:AR188"/>
    <mergeCell ref="AS188:AZ188"/>
    <mergeCell ref="A191:G191"/>
    <mergeCell ref="H191:T191"/>
    <mergeCell ref="U191:AE191"/>
    <mergeCell ref="AF191:AR191"/>
    <mergeCell ref="AS191:AZ191"/>
    <mergeCell ref="A192:AZ192"/>
    <mergeCell ref="A195:G195"/>
    <mergeCell ref="H195:T195"/>
    <mergeCell ref="U195:AE195"/>
    <mergeCell ref="AF195:AR195"/>
    <mergeCell ref="AS195:AZ195"/>
    <mergeCell ref="A193:G193"/>
    <mergeCell ref="A190:G190"/>
    <mergeCell ref="H190:T190"/>
    <mergeCell ref="U190:AE190"/>
    <mergeCell ref="AF190:AR190"/>
    <mergeCell ref="AS190:AZ190"/>
    <mergeCell ref="A183:G183"/>
    <mergeCell ref="H183:T183"/>
    <mergeCell ref="U183:AE183"/>
    <mergeCell ref="AF183:AR183"/>
    <mergeCell ref="AS183:AZ183"/>
    <mergeCell ref="A181:G181"/>
    <mergeCell ref="H181:T181"/>
    <mergeCell ref="U181:AE181"/>
    <mergeCell ref="AF181:AR181"/>
    <mergeCell ref="AS181:AZ181"/>
    <mergeCell ref="A182:G182"/>
    <mergeCell ref="H182:T182"/>
    <mergeCell ref="U182:AE182"/>
    <mergeCell ref="AF182:AR182"/>
    <mergeCell ref="AS182:AZ182"/>
    <mergeCell ref="A185:G185"/>
    <mergeCell ref="H185:T185"/>
    <mergeCell ref="U185:AE185"/>
    <mergeCell ref="AF185:AR185"/>
    <mergeCell ref="AS185:AZ185"/>
    <mergeCell ref="A186:AZ186"/>
    <mergeCell ref="A184:G184"/>
    <mergeCell ref="H184:T184"/>
    <mergeCell ref="U184:AE184"/>
    <mergeCell ref="AF184:AR184"/>
    <mergeCell ref="AS184:AZ184"/>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79:G179"/>
    <mergeCell ref="H179:T179"/>
    <mergeCell ref="U179:AE179"/>
    <mergeCell ref="AF179:AR179"/>
    <mergeCell ref="AS179:AZ179"/>
    <mergeCell ref="A180:AZ180"/>
    <mergeCell ref="A173:G173"/>
    <mergeCell ref="H173:T173"/>
    <mergeCell ref="U173:AE173"/>
    <mergeCell ref="AF173:AR173"/>
    <mergeCell ref="AS173:AZ173"/>
    <mergeCell ref="A174:G174"/>
    <mergeCell ref="H174:T174"/>
    <mergeCell ref="U174:AE174"/>
    <mergeCell ref="AF174:AR174"/>
    <mergeCell ref="AS174:AZ174"/>
    <mergeCell ref="A178:G178"/>
    <mergeCell ref="H178:T178"/>
    <mergeCell ref="U178:AE178"/>
    <mergeCell ref="AF178:AR178"/>
    <mergeCell ref="AS178:AZ178"/>
    <mergeCell ref="A171:G171"/>
    <mergeCell ref="H171:T171"/>
    <mergeCell ref="U171:AE171"/>
    <mergeCell ref="AF171:AR171"/>
    <mergeCell ref="AS171:AZ171"/>
    <mergeCell ref="A172:G172"/>
    <mergeCell ref="H172:T172"/>
    <mergeCell ref="U172:AE172"/>
    <mergeCell ref="AF172:AR172"/>
    <mergeCell ref="AS172:AZ172"/>
    <mergeCell ref="A168:G168"/>
    <mergeCell ref="H168:T168"/>
    <mergeCell ref="U168:AE168"/>
    <mergeCell ref="AF168:AR168"/>
    <mergeCell ref="AS168:AZ168"/>
    <mergeCell ref="A170:G170"/>
    <mergeCell ref="H170:T170"/>
    <mergeCell ref="U170:AE170"/>
    <mergeCell ref="AF170:AR170"/>
    <mergeCell ref="AS170:AZ170"/>
    <mergeCell ref="A165:G165"/>
    <mergeCell ref="H165:T165"/>
    <mergeCell ref="U165:AE165"/>
    <mergeCell ref="AF165:AR165"/>
    <mergeCell ref="AS165:AZ165"/>
    <mergeCell ref="A166:G166"/>
    <mergeCell ref="H166:T166"/>
    <mergeCell ref="U166:AE166"/>
    <mergeCell ref="AF166:AR166"/>
    <mergeCell ref="AS166:AZ166"/>
    <mergeCell ref="A169:AZ169"/>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61:G161"/>
    <mergeCell ref="H161:T161"/>
    <mergeCell ref="U161:AE161"/>
    <mergeCell ref="AF161:AR161"/>
    <mergeCell ref="AS161:AZ161"/>
    <mergeCell ref="A162:G162"/>
    <mergeCell ref="H162:T162"/>
    <mergeCell ref="U162:AE162"/>
    <mergeCell ref="AF162:AR162"/>
    <mergeCell ref="AS162:AZ162"/>
    <mergeCell ref="A156:G156"/>
    <mergeCell ref="H156:T156"/>
    <mergeCell ref="U156:AE156"/>
    <mergeCell ref="AF156:AR156"/>
    <mergeCell ref="AS156:AZ156"/>
    <mergeCell ref="A159:G159"/>
    <mergeCell ref="H159:T159"/>
    <mergeCell ref="U159:AE159"/>
    <mergeCell ref="AF159:AR159"/>
    <mergeCell ref="AS159:AZ159"/>
    <mergeCell ref="A160:G160"/>
    <mergeCell ref="H160:T160"/>
    <mergeCell ref="U160:AE160"/>
    <mergeCell ref="AF160:AR160"/>
    <mergeCell ref="AS160:AZ160"/>
    <mergeCell ref="A158:G158"/>
    <mergeCell ref="H158:T158"/>
    <mergeCell ref="U158:AE158"/>
    <mergeCell ref="AF158:AR158"/>
    <mergeCell ref="AS158:AZ158"/>
    <mergeCell ref="A157:AZ157"/>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51:G151"/>
    <mergeCell ref="H151:T151"/>
    <mergeCell ref="U151:AE151"/>
    <mergeCell ref="AF151:AR151"/>
    <mergeCell ref="AS151:AZ151"/>
    <mergeCell ref="A152:G152"/>
    <mergeCell ref="H152:T152"/>
    <mergeCell ref="U152:AE152"/>
    <mergeCell ref="AF152:AR152"/>
    <mergeCell ref="AS152:AZ152"/>
    <mergeCell ref="A150:G150"/>
    <mergeCell ref="H150:T150"/>
    <mergeCell ref="U150:AE150"/>
    <mergeCell ref="AF150:AR150"/>
    <mergeCell ref="AS150:AZ150"/>
    <mergeCell ref="A143:H143"/>
    <mergeCell ref="I143:U143"/>
    <mergeCell ref="V143:AZ143"/>
    <mergeCell ref="A144:H144"/>
    <mergeCell ref="I144:U144"/>
    <mergeCell ref="V144:AZ144"/>
    <mergeCell ref="A141:H141"/>
    <mergeCell ref="I141:U141"/>
    <mergeCell ref="V141:AZ141"/>
    <mergeCell ref="A142:H142"/>
    <mergeCell ref="I142:U142"/>
    <mergeCell ref="V142:AZ142"/>
    <mergeCell ref="A145:H145"/>
    <mergeCell ref="I145:U145"/>
    <mergeCell ref="V145:AZ145"/>
    <mergeCell ref="A146:H146"/>
    <mergeCell ref="I146:U146"/>
    <mergeCell ref="V146:AZ146"/>
    <mergeCell ref="A147:AZ147"/>
    <mergeCell ref="A149:AZ149"/>
    <mergeCell ref="A139:H139"/>
    <mergeCell ref="I139:U139"/>
    <mergeCell ref="V139:AZ139"/>
    <mergeCell ref="A140:H140"/>
    <mergeCell ref="I140:U140"/>
    <mergeCell ref="V140:AZ14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34:H134"/>
    <mergeCell ref="I134:U134"/>
    <mergeCell ref="V134:AZ134"/>
    <mergeCell ref="A129:K129"/>
    <mergeCell ref="L129:Y129"/>
    <mergeCell ref="Z129:AX129"/>
    <mergeCell ref="A127:K127"/>
    <mergeCell ref="L127:Y127"/>
    <mergeCell ref="Z127:AX127"/>
    <mergeCell ref="A128:K128"/>
    <mergeCell ref="L128:Y128"/>
    <mergeCell ref="Z128:AX128"/>
    <mergeCell ref="A130:K130"/>
    <mergeCell ref="L130:Y130"/>
    <mergeCell ref="Z130:AX130"/>
    <mergeCell ref="A131:AX131"/>
    <mergeCell ref="A133:AZ133"/>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2:AZ2"/>
    <mergeCell ref="A3:D3"/>
    <mergeCell ref="A6:AZ6"/>
    <mergeCell ref="A8:BB8"/>
    <mergeCell ref="B9:C9"/>
    <mergeCell ref="D9:I9"/>
    <mergeCell ref="J9:O9"/>
    <mergeCell ref="P9:V9"/>
    <mergeCell ref="W9:AF9"/>
    <mergeCell ref="AG9:AP9"/>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AR364:AT364"/>
    <mergeCell ref="AU364:AW364"/>
    <mergeCell ref="A385:F385"/>
    <mergeCell ref="G385:N385"/>
    <mergeCell ref="O385:Q385"/>
    <mergeCell ref="R385:X385"/>
    <mergeCell ref="Y385:AD385"/>
    <mergeCell ref="AE385:AI385"/>
    <mergeCell ref="AJ385:AM385"/>
    <mergeCell ref="AN385:AV385"/>
    <mergeCell ref="AW385:AZ385"/>
    <mergeCell ref="A387:AZ388"/>
    <mergeCell ref="AQ9:AU9"/>
    <mergeCell ref="AV9:BB9"/>
    <mergeCell ref="B10:C10"/>
    <mergeCell ref="D10:I10"/>
    <mergeCell ref="J10:O10"/>
    <mergeCell ref="P10:V10"/>
    <mergeCell ref="W10:AF10"/>
    <mergeCell ref="AG10:AP10"/>
    <mergeCell ref="AQ10:AU10"/>
    <mergeCell ref="AV10:BB10"/>
    <mergeCell ref="W12:AF12"/>
    <mergeCell ref="AG12:AP12"/>
    <mergeCell ref="AQ12:AU12"/>
    <mergeCell ref="AV12:BB12"/>
    <mergeCell ref="B11:C11"/>
    <mergeCell ref="D11:I11"/>
    <mergeCell ref="J11:O11"/>
    <mergeCell ref="P11:V11"/>
    <mergeCell ref="W11:AF11"/>
    <mergeCell ref="AG11:AP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43" zoomScale="77" zoomScaleNormal="77" workbookViewId="0">
      <selection activeCell="C124" sqref="C124"/>
    </sheetView>
  </sheetViews>
  <sheetFormatPr baseColWidth="10"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26" t="s">
        <v>1029</v>
      </c>
      <c r="B1" s="226"/>
    </row>
    <row r="2" spans="1:13" ht="31" x14ac:dyDescent="0.35">
      <c r="A2" s="19" t="s">
        <v>1028</v>
      </c>
      <c r="B2" s="19"/>
      <c r="C2" s="20"/>
      <c r="D2" s="20"/>
      <c r="E2" s="20"/>
      <c r="F2" s="134" t="s">
        <v>1593</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23</v>
      </c>
      <c r="C4" s="25" t="s">
        <v>1062</v>
      </c>
      <c r="D4" s="23"/>
      <c r="E4" s="23"/>
      <c r="F4" s="20"/>
      <c r="G4" s="20"/>
      <c r="H4" s="20"/>
      <c r="I4" s="33" t="s">
        <v>1022</v>
      </c>
      <c r="J4" s="67" t="s">
        <v>732</v>
      </c>
      <c r="L4" s="20"/>
      <c r="M4" s="20"/>
    </row>
    <row r="5" spans="1:13" ht="15" thickBot="1" x14ac:dyDescent="0.4">
      <c r="H5" s="20"/>
      <c r="I5" s="132" t="s">
        <v>734</v>
      </c>
      <c r="J5" s="22" t="s">
        <v>735</v>
      </c>
      <c r="L5" s="20"/>
      <c r="M5" s="20"/>
    </row>
    <row r="6" spans="1:13" ht="18.5" x14ac:dyDescent="0.35">
      <c r="A6" s="26"/>
      <c r="B6" s="27" t="s">
        <v>932</v>
      </c>
      <c r="C6" s="26"/>
      <c r="E6" s="28"/>
      <c r="F6" s="28"/>
      <c r="G6" s="28"/>
      <c r="H6" s="20"/>
      <c r="I6" s="132" t="s">
        <v>737</v>
      </c>
      <c r="J6" s="22" t="s">
        <v>738</v>
      </c>
      <c r="L6" s="20"/>
      <c r="M6" s="20"/>
    </row>
    <row r="7" spans="1:13" x14ac:dyDescent="0.35">
      <c r="B7" s="30" t="s">
        <v>1027</v>
      </c>
      <c r="H7" s="20"/>
      <c r="I7" s="132" t="s">
        <v>740</v>
      </c>
      <c r="J7" s="22" t="s">
        <v>741</v>
      </c>
      <c r="L7" s="20"/>
      <c r="M7" s="20"/>
    </row>
    <row r="8" spans="1:13" x14ac:dyDescent="0.35">
      <c r="B8" s="30" t="s">
        <v>945</v>
      </c>
      <c r="H8" s="20"/>
      <c r="I8" s="132" t="s">
        <v>1020</v>
      </c>
      <c r="J8" s="22" t="s">
        <v>1021</v>
      </c>
      <c r="L8" s="20"/>
      <c r="M8" s="20"/>
    </row>
    <row r="9" spans="1:13" ht="15" thickBot="1" x14ac:dyDescent="0.4">
      <c r="B9" s="31" t="s">
        <v>967</v>
      </c>
      <c r="H9" s="20"/>
      <c r="L9" s="20"/>
      <c r="M9" s="20"/>
    </row>
    <row r="10" spans="1:13" x14ac:dyDescent="0.35">
      <c r="B10" s="32"/>
      <c r="H10" s="20"/>
      <c r="I10" s="133" t="s">
        <v>1024</v>
      </c>
      <c r="L10" s="20"/>
      <c r="M10" s="20"/>
    </row>
    <row r="11" spans="1:13" x14ac:dyDescent="0.35">
      <c r="B11" s="32"/>
      <c r="H11" s="20"/>
      <c r="I11" s="133" t="s">
        <v>1025</v>
      </c>
      <c r="L11" s="20"/>
      <c r="M11" s="20"/>
    </row>
    <row r="12" spans="1:13" ht="37" x14ac:dyDescent="0.35">
      <c r="A12" s="33" t="s">
        <v>31</v>
      </c>
      <c r="B12" s="33" t="s">
        <v>1012</v>
      </c>
      <c r="C12" s="34"/>
      <c r="D12" s="34"/>
      <c r="E12" s="34"/>
      <c r="F12" s="34"/>
      <c r="G12" s="34"/>
      <c r="H12" s="20"/>
      <c r="L12" s="20"/>
      <c r="M12" s="20"/>
    </row>
    <row r="13" spans="1:13" ht="15" customHeight="1" x14ac:dyDescent="0.35">
      <c r="A13" s="41"/>
      <c r="B13" s="42" t="s">
        <v>944</v>
      </c>
      <c r="C13" s="41" t="s">
        <v>1011</v>
      </c>
      <c r="D13" s="41" t="s">
        <v>1023</v>
      </c>
      <c r="E13" s="43"/>
      <c r="F13" s="44"/>
      <c r="G13" s="44"/>
      <c r="H13" s="20"/>
      <c r="L13" s="20"/>
      <c r="M13" s="20"/>
    </row>
    <row r="14" spans="1:13" x14ac:dyDescent="0.35">
      <c r="A14" s="22" t="s">
        <v>933</v>
      </c>
      <c r="B14" s="39" t="s">
        <v>922</v>
      </c>
      <c r="C14" s="22" t="s">
        <v>738</v>
      </c>
      <c r="D14" s="22" t="s">
        <v>738</v>
      </c>
      <c r="E14" s="28"/>
      <c r="F14" s="28"/>
      <c r="G14" s="28"/>
      <c r="H14" s="20"/>
      <c r="L14" s="20"/>
      <c r="M14" s="20"/>
    </row>
    <row r="15" spans="1:13" x14ac:dyDescent="0.35">
      <c r="A15" s="22" t="s">
        <v>934</v>
      </c>
      <c r="B15" s="39" t="s">
        <v>337</v>
      </c>
      <c r="C15" s="22" t="s">
        <v>1615</v>
      </c>
      <c r="D15" s="22" t="s">
        <v>1670</v>
      </c>
      <c r="E15" s="28"/>
      <c r="F15" s="28"/>
      <c r="G15" s="28"/>
      <c r="H15" s="20"/>
      <c r="L15" s="20"/>
      <c r="M15" s="20"/>
    </row>
    <row r="16" spans="1:13" x14ac:dyDescent="0.35">
      <c r="A16" s="22" t="s">
        <v>935</v>
      </c>
      <c r="B16" s="39" t="s">
        <v>923</v>
      </c>
      <c r="C16" s="22" t="s">
        <v>738</v>
      </c>
      <c r="D16" s="22" t="s">
        <v>738</v>
      </c>
      <c r="E16" s="28"/>
      <c r="F16" s="28"/>
      <c r="G16" s="28"/>
      <c r="H16" s="20"/>
      <c r="L16" s="20"/>
      <c r="M16" s="20"/>
    </row>
    <row r="17" spans="1:13" x14ac:dyDescent="0.35">
      <c r="A17" s="22" t="s">
        <v>936</v>
      </c>
      <c r="B17" s="39" t="s">
        <v>924</v>
      </c>
      <c r="C17" s="22" t="s">
        <v>738</v>
      </c>
      <c r="D17" s="22" t="s">
        <v>738</v>
      </c>
      <c r="E17" s="28"/>
      <c r="F17" s="28"/>
      <c r="G17" s="28"/>
      <c r="H17" s="20"/>
      <c r="L17" s="20"/>
      <c r="M17" s="20"/>
    </row>
    <row r="18" spans="1:13" x14ac:dyDescent="0.35">
      <c r="A18" s="22" t="s">
        <v>937</v>
      </c>
      <c r="B18" s="39" t="s">
        <v>925</v>
      </c>
      <c r="C18" s="22" t="s">
        <v>1615</v>
      </c>
      <c r="D18" s="22" t="s">
        <v>1670</v>
      </c>
      <c r="E18" s="28"/>
      <c r="F18" s="28"/>
      <c r="G18" s="28"/>
      <c r="H18" s="20"/>
      <c r="L18" s="20"/>
      <c r="M18" s="20"/>
    </row>
    <row r="19" spans="1:13" x14ac:dyDescent="0.35">
      <c r="A19" s="22" t="s">
        <v>938</v>
      </c>
      <c r="B19" s="39" t="s">
        <v>926</v>
      </c>
      <c r="C19" s="22" t="s">
        <v>738</v>
      </c>
      <c r="D19" s="22" t="s">
        <v>738</v>
      </c>
      <c r="E19" s="28"/>
      <c r="F19" s="28"/>
      <c r="G19" s="28"/>
      <c r="H19" s="20"/>
      <c r="L19" s="20"/>
      <c r="M19" s="20"/>
    </row>
    <row r="20" spans="1:13" x14ac:dyDescent="0.35">
      <c r="A20" s="22" t="s">
        <v>939</v>
      </c>
      <c r="B20" s="39" t="s">
        <v>927</v>
      </c>
      <c r="C20" s="22" t="s">
        <v>1615</v>
      </c>
      <c r="D20" s="22" t="s">
        <v>1670</v>
      </c>
      <c r="E20" s="28"/>
      <c r="F20" s="28"/>
      <c r="G20" s="28"/>
      <c r="H20" s="20"/>
      <c r="L20" s="20"/>
      <c r="M20" s="20"/>
    </row>
    <row r="21" spans="1:13" x14ac:dyDescent="0.35">
      <c r="A21" s="22" t="s">
        <v>940</v>
      </c>
      <c r="B21" s="39" t="s">
        <v>928</v>
      </c>
      <c r="C21" s="22" t="s">
        <v>1619</v>
      </c>
      <c r="D21" s="22" t="s">
        <v>1671</v>
      </c>
      <c r="E21" s="28"/>
      <c r="F21" s="28"/>
      <c r="G21" s="28"/>
      <c r="H21" s="20"/>
      <c r="L21" s="20"/>
      <c r="M21" s="20"/>
    </row>
    <row r="22" spans="1:13" x14ac:dyDescent="0.35">
      <c r="A22" s="22" t="s">
        <v>941</v>
      </c>
      <c r="B22" s="39" t="s">
        <v>929</v>
      </c>
      <c r="C22" s="22" t="s">
        <v>738</v>
      </c>
      <c r="D22" s="22" t="s">
        <v>738</v>
      </c>
      <c r="E22" s="28"/>
      <c r="F22" s="28"/>
      <c r="G22" s="28"/>
      <c r="H22" s="20"/>
      <c r="L22" s="20"/>
      <c r="M22" s="20"/>
    </row>
    <row r="23" spans="1:13" x14ac:dyDescent="0.35">
      <c r="A23" s="22" t="s">
        <v>942</v>
      </c>
      <c r="B23" s="39" t="s">
        <v>1008</v>
      </c>
      <c r="C23" s="22" t="s">
        <v>1672</v>
      </c>
      <c r="D23" s="22" t="s">
        <v>1673</v>
      </c>
      <c r="E23" s="28"/>
      <c r="F23" s="28"/>
      <c r="G23" s="28"/>
      <c r="H23" s="20"/>
      <c r="L23" s="20"/>
      <c r="M23" s="20"/>
    </row>
    <row r="24" spans="1:13" x14ac:dyDescent="0.35">
      <c r="A24" s="22" t="s">
        <v>1010</v>
      </c>
      <c r="B24" s="39" t="s">
        <v>1009</v>
      </c>
      <c r="C24" s="22" t="s">
        <v>1674</v>
      </c>
      <c r="D24" s="22" t="s">
        <v>1675</v>
      </c>
      <c r="E24" s="28"/>
      <c r="F24" s="28"/>
      <c r="G24" s="28"/>
      <c r="H24" s="20"/>
      <c r="L24" s="20"/>
      <c r="M24" s="20"/>
    </row>
    <row r="25" spans="1:13" outlineLevel="1" x14ac:dyDescent="0.35">
      <c r="A25" s="22" t="s">
        <v>943</v>
      </c>
      <c r="B25" s="37" t="s">
        <v>1462</v>
      </c>
      <c r="E25" s="28"/>
      <c r="F25" s="28"/>
      <c r="G25" s="28"/>
      <c r="H25" s="20"/>
      <c r="L25" s="20"/>
      <c r="M25" s="20"/>
    </row>
    <row r="26" spans="1:13" outlineLevel="1" x14ac:dyDescent="0.35">
      <c r="A26" s="22" t="s">
        <v>946</v>
      </c>
      <c r="B26" s="118"/>
      <c r="C26" s="115"/>
      <c r="D26" s="115"/>
      <c r="E26" s="28"/>
      <c r="F26" s="28"/>
      <c r="G26" s="28"/>
      <c r="H26" s="20"/>
      <c r="L26" s="20"/>
      <c r="M26" s="20"/>
    </row>
    <row r="27" spans="1:13" outlineLevel="1" x14ac:dyDescent="0.35">
      <c r="A27" s="22" t="s">
        <v>947</v>
      </c>
      <c r="B27" s="118"/>
      <c r="C27" s="115"/>
      <c r="D27" s="115"/>
      <c r="E27" s="28"/>
      <c r="F27" s="28"/>
      <c r="G27" s="28"/>
      <c r="H27" s="20"/>
      <c r="L27" s="20"/>
      <c r="M27" s="20"/>
    </row>
    <row r="28" spans="1:13" outlineLevel="1" x14ac:dyDescent="0.35">
      <c r="A28" s="22" t="s">
        <v>948</v>
      </c>
      <c r="B28" s="118"/>
      <c r="C28" s="115"/>
      <c r="D28" s="115"/>
      <c r="E28" s="28"/>
      <c r="F28" s="28"/>
      <c r="G28" s="28"/>
      <c r="H28" s="20"/>
      <c r="L28" s="20"/>
      <c r="M28" s="20"/>
    </row>
    <row r="29" spans="1:13" outlineLevel="1" x14ac:dyDescent="0.35">
      <c r="A29" s="22" t="s">
        <v>949</v>
      </c>
      <c r="B29" s="118"/>
      <c r="C29" s="115"/>
      <c r="D29" s="115"/>
      <c r="E29" s="28"/>
      <c r="F29" s="28"/>
      <c r="G29" s="28"/>
      <c r="H29" s="20"/>
      <c r="L29" s="20"/>
      <c r="M29" s="20"/>
    </row>
    <row r="30" spans="1:13" outlineLevel="1" x14ac:dyDescent="0.35">
      <c r="A30" s="22" t="s">
        <v>950</v>
      </c>
      <c r="B30" s="118"/>
      <c r="C30" s="115"/>
      <c r="D30" s="115"/>
      <c r="E30" s="28"/>
      <c r="F30" s="28"/>
      <c r="G30" s="28"/>
      <c r="H30" s="20"/>
      <c r="L30" s="20"/>
      <c r="M30" s="20"/>
    </row>
    <row r="31" spans="1:13" outlineLevel="1" x14ac:dyDescent="0.35">
      <c r="A31" s="22" t="s">
        <v>951</v>
      </c>
      <c r="B31" s="118"/>
      <c r="C31" s="115"/>
      <c r="D31" s="115"/>
      <c r="E31" s="28"/>
      <c r="F31" s="28"/>
      <c r="G31" s="28"/>
      <c r="H31" s="20"/>
      <c r="L31" s="20"/>
      <c r="M31" s="20"/>
    </row>
    <row r="32" spans="1:13" outlineLevel="1" x14ac:dyDescent="0.35">
      <c r="A32" s="22" t="s">
        <v>952</v>
      </c>
      <c r="B32" s="118"/>
      <c r="C32" s="115"/>
      <c r="D32" s="115"/>
      <c r="E32" s="28"/>
      <c r="F32" s="28"/>
      <c r="G32" s="28"/>
      <c r="H32" s="20"/>
      <c r="L32" s="20"/>
      <c r="M32" s="20"/>
    </row>
    <row r="33" spans="1:13" ht="18.5" x14ac:dyDescent="0.35">
      <c r="A33" s="34"/>
      <c r="B33" s="33" t="s">
        <v>945</v>
      </c>
      <c r="C33" s="34"/>
      <c r="D33" s="34"/>
      <c r="E33" s="34"/>
      <c r="F33" s="34"/>
      <c r="G33" s="34"/>
      <c r="H33" s="20"/>
      <c r="L33" s="20"/>
      <c r="M33" s="20"/>
    </row>
    <row r="34" spans="1:13" ht="15" customHeight="1" x14ac:dyDescent="0.35">
      <c r="A34" s="41"/>
      <c r="B34" s="42" t="s">
        <v>930</v>
      </c>
      <c r="C34" s="41" t="s">
        <v>1019</v>
      </c>
      <c r="D34" s="41" t="s">
        <v>1023</v>
      </c>
      <c r="E34" s="41" t="s">
        <v>931</v>
      </c>
      <c r="F34" s="44"/>
      <c r="G34" s="44"/>
      <c r="H34" s="20"/>
      <c r="L34" s="20"/>
      <c r="M34" s="20"/>
    </row>
    <row r="35" spans="1:13" x14ac:dyDescent="0.35">
      <c r="A35" s="22" t="s">
        <v>968</v>
      </c>
      <c r="B35" s="82"/>
      <c r="C35" s="82"/>
      <c r="D35" s="82"/>
      <c r="E35" s="82"/>
      <c r="F35" s="83"/>
      <c r="G35" s="83"/>
      <c r="H35" s="20"/>
      <c r="L35" s="20"/>
      <c r="M35" s="20"/>
    </row>
    <row r="36" spans="1:13" x14ac:dyDescent="0.35">
      <c r="A36" s="22" t="s">
        <v>969</v>
      </c>
      <c r="B36" s="39" t="s">
        <v>1613</v>
      </c>
      <c r="D36" s="22" t="s">
        <v>1670</v>
      </c>
      <c r="E36" s="22" t="s">
        <v>1676</v>
      </c>
      <c r="H36" s="20"/>
      <c r="L36" s="20"/>
      <c r="M36" s="20"/>
    </row>
    <row r="37" spans="1:13" x14ac:dyDescent="0.35">
      <c r="A37" s="22" t="s">
        <v>970</v>
      </c>
      <c r="B37" s="39"/>
      <c r="H37" s="20"/>
      <c r="L37" s="20"/>
      <c r="M37" s="20"/>
    </row>
    <row r="38" spans="1:13" x14ac:dyDescent="0.35">
      <c r="A38" s="22" t="s">
        <v>971</v>
      </c>
      <c r="B38" s="39"/>
      <c r="H38" s="20"/>
      <c r="L38" s="20"/>
      <c r="M38" s="20"/>
    </row>
    <row r="39" spans="1:13" x14ac:dyDescent="0.35">
      <c r="A39" s="22" t="s">
        <v>972</v>
      </c>
      <c r="B39" s="39"/>
      <c r="H39" s="20"/>
      <c r="L39" s="20"/>
      <c r="M39" s="20"/>
    </row>
    <row r="40" spans="1:13" x14ac:dyDescent="0.35">
      <c r="A40" s="22" t="s">
        <v>973</v>
      </c>
      <c r="B40" s="39"/>
      <c r="H40" s="20"/>
      <c r="L40" s="20"/>
      <c r="M40" s="20"/>
    </row>
    <row r="41" spans="1:13" x14ac:dyDescent="0.35">
      <c r="A41" s="22" t="s">
        <v>974</v>
      </c>
      <c r="B41" s="39"/>
      <c r="H41" s="20"/>
      <c r="L41" s="20"/>
      <c r="M41" s="20"/>
    </row>
    <row r="42" spans="1:13" x14ac:dyDescent="0.35">
      <c r="A42" s="22" t="s">
        <v>975</v>
      </c>
      <c r="B42" s="39"/>
      <c r="H42" s="20"/>
      <c r="L42" s="20"/>
      <c r="M42" s="20"/>
    </row>
    <row r="43" spans="1:13" x14ac:dyDescent="0.35">
      <c r="A43" s="22" t="s">
        <v>976</v>
      </c>
      <c r="B43" s="39"/>
      <c r="H43" s="20"/>
      <c r="L43" s="20"/>
      <c r="M43" s="20"/>
    </row>
    <row r="44" spans="1:13" x14ac:dyDescent="0.35">
      <c r="A44" s="22" t="s">
        <v>977</v>
      </c>
      <c r="B44" s="39"/>
      <c r="H44" s="20"/>
      <c r="L44" s="20"/>
      <c r="M44" s="20"/>
    </row>
    <row r="45" spans="1:13" x14ac:dyDescent="0.35">
      <c r="A45" s="22" t="s">
        <v>978</v>
      </c>
      <c r="B45" s="39"/>
      <c r="H45" s="20"/>
      <c r="L45" s="20"/>
      <c r="M45" s="20"/>
    </row>
    <row r="46" spans="1:13" x14ac:dyDescent="0.35">
      <c r="A46" s="22" t="s">
        <v>979</v>
      </c>
      <c r="B46" s="39"/>
      <c r="H46" s="20"/>
      <c r="L46" s="20"/>
      <c r="M46" s="20"/>
    </row>
    <row r="47" spans="1:13" x14ac:dyDescent="0.35">
      <c r="A47" s="22" t="s">
        <v>980</v>
      </c>
      <c r="B47" s="39"/>
      <c r="H47" s="20"/>
      <c r="L47" s="20"/>
      <c r="M47" s="20"/>
    </row>
    <row r="48" spans="1:13" x14ac:dyDescent="0.35">
      <c r="A48" s="22" t="s">
        <v>981</v>
      </c>
      <c r="B48" s="39"/>
      <c r="H48" s="20"/>
      <c r="L48" s="20"/>
      <c r="M48" s="20"/>
    </row>
    <row r="49" spans="1:13" x14ac:dyDescent="0.35">
      <c r="A49" s="22" t="s">
        <v>982</v>
      </c>
      <c r="B49" s="39"/>
      <c r="H49" s="20"/>
      <c r="L49" s="20"/>
      <c r="M49" s="20"/>
    </row>
    <row r="50" spans="1:13" x14ac:dyDescent="0.35">
      <c r="A50" s="22" t="s">
        <v>983</v>
      </c>
      <c r="B50" s="39"/>
      <c r="H50" s="20"/>
      <c r="L50" s="20"/>
      <c r="M50" s="20"/>
    </row>
    <row r="51" spans="1:13" x14ac:dyDescent="0.35">
      <c r="A51" s="22" t="s">
        <v>984</v>
      </c>
      <c r="B51" s="39"/>
      <c r="H51" s="20"/>
      <c r="L51" s="20"/>
      <c r="M51" s="20"/>
    </row>
    <row r="52" spans="1:13" x14ac:dyDescent="0.35">
      <c r="A52" s="22" t="s">
        <v>985</v>
      </c>
      <c r="B52" s="39"/>
      <c r="H52" s="20"/>
      <c r="L52" s="20"/>
      <c r="M52" s="20"/>
    </row>
    <row r="53" spans="1:13" x14ac:dyDescent="0.35">
      <c r="A53" s="22" t="s">
        <v>986</v>
      </c>
      <c r="B53" s="39"/>
      <c r="H53" s="20"/>
      <c r="L53" s="20"/>
      <c r="M53" s="20"/>
    </row>
    <row r="54" spans="1:13" x14ac:dyDescent="0.35">
      <c r="A54" s="22" t="s">
        <v>987</v>
      </c>
      <c r="B54" s="39"/>
      <c r="H54" s="20"/>
      <c r="L54" s="20"/>
      <c r="M54" s="20"/>
    </row>
    <row r="55" spans="1:13" x14ac:dyDescent="0.35">
      <c r="A55" s="22" t="s">
        <v>988</v>
      </c>
      <c r="B55" s="39"/>
      <c r="H55" s="20"/>
      <c r="L55" s="20"/>
      <c r="M55" s="20"/>
    </row>
    <row r="56" spans="1:13" x14ac:dyDescent="0.35">
      <c r="A56" s="22" t="s">
        <v>989</v>
      </c>
      <c r="B56" s="39"/>
      <c r="H56" s="20"/>
      <c r="L56" s="20"/>
      <c r="M56" s="20"/>
    </row>
    <row r="57" spans="1:13" x14ac:dyDescent="0.35">
      <c r="A57" s="22" t="s">
        <v>990</v>
      </c>
      <c r="B57" s="39"/>
      <c r="H57" s="20"/>
      <c r="L57" s="20"/>
      <c r="M57" s="20"/>
    </row>
    <row r="58" spans="1:13" x14ac:dyDescent="0.35">
      <c r="A58" s="22" t="s">
        <v>991</v>
      </c>
      <c r="B58" s="39"/>
      <c r="H58" s="20"/>
      <c r="L58" s="20"/>
      <c r="M58" s="20"/>
    </row>
    <row r="59" spans="1:13" x14ac:dyDescent="0.35">
      <c r="A59" s="22" t="s">
        <v>992</v>
      </c>
      <c r="B59" s="39"/>
      <c r="H59" s="20"/>
      <c r="L59" s="20"/>
      <c r="M59" s="20"/>
    </row>
    <row r="60" spans="1:13" outlineLevel="1" x14ac:dyDescent="0.35">
      <c r="A60" s="22" t="s">
        <v>953</v>
      </c>
      <c r="B60" s="39"/>
      <c r="E60" s="39"/>
      <c r="F60" s="39"/>
      <c r="G60" s="39"/>
      <c r="H60" s="20"/>
      <c r="L60" s="20"/>
      <c r="M60" s="20"/>
    </row>
    <row r="61" spans="1:13" outlineLevel="1" x14ac:dyDescent="0.35">
      <c r="A61" s="22" t="s">
        <v>954</v>
      </c>
      <c r="B61" s="39"/>
      <c r="E61" s="39"/>
      <c r="F61" s="39"/>
      <c r="G61" s="39"/>
      <c r="H61" s="20"/>
      <c r="L61" s="20"/>
      <c r="M61" s="20"/>
    </row>
    <row r="62" spans="1:13" outlineLevel="1" x14ac:dyDescent="0.35">
      <c r="A62" s="22" t="s">
        <v>955</v>
      </c>
      <c r="B62" s="39"/>
      <c r="E62" s="39"/>
      <c r="F62" s="39"/>
      <c r="G62" s="39"/>
      <c r="H62" s="20"/>
      <c r="L62" s="20"/>
      <c r="M62" s="20"/>
    </row>
    <row r="63" spans="1:13" outlineLevel="1" x14ac:dyDescent="0.35">
      <c r="A63" s="22" t="s">
        <v>956</v>
      </c>
      <c r="B63" s="39"/>
      <c r="E63" s="39"/>
      <c r="F63" s="39"/>
      <c r="G63" s="39"/>
      <c r="H63" s="20"/>
      <c r="L63" s="20"/>
      <c r="M63" s="20"/>
    </row>
    <row r="64" spans="1:13" outlineLevel="1" x14ac:dyDescent="0.35">
      <c r="A64" s="22" t="s">
        <v>957</v>
      </c>
      <c r="B64" s="39"/>
      <c r="E64" s="39"/>
      <c r="F64" s="39"/>
      <c r="G64" s="39"/>
      <c r="H64" s="20"/>
      <c r="L64" s="20"/>
      <c r="M64" s="20"/>
    </row>
    <row r="65" spans="1:14" outlineLevel="1" x14ac:dyDescent="0.35">
      <c r="A65" s="22" t="s">
        <v>958</v>
      </c>
      <c r="B65" s="39"/>
      <c r="E65" s="39"/>
      <c r="F65" s="39"/>
      <c r="G65" s="39"/>
      <c r="H65" s="20"/>
      <c r="L65" s="20"/>
      <c r="M65" s="20"/>
    </row>
    <row r="66" spans="1:14" outlineLevel="1" x14ac:dyDescent="0.35">
      <c r="A66" s="22" t="s">
        <v>959</v>
      </c>
      <c r="B66" s="39"/>
      <c r="E66" s="39"/>
      <c r="F66" s="39"/>
      <c r="G66" s="39"/>
      <c r="H66" s="20"/>
      <c r="L66" s="20"/>
      <c r="M66" s="20"/>
    </row>
    <row r="67" spans="1:14" outlineLevel="1" x14ac:dyDescent="0.35">
      <c r="A67" s="22" t="s">
        <v>960</v>
      </c>
      <c r="B67" s="39"/>
      <c r="E67" s="39"/>
      <c r="F67" s="39"/>
      <c r="G67" s="39"/>
      <c r="H67" s="20"/>
      <c r="L67" s="20"/>
      <c r="M67" s="20"/>
    </row>
    <row r="68" spans="1:14" outlineLevel="1" x14ac:dyDescent="0.35">
      <c r="A68" s="22" t="s">
        <v>961</v>
      </c>
      <c r="B68" s="39"/>
      <c r="E68" s="39"/>
      <c r="F68" s="39"/>
      <c r="G68" s="39"/>
      <c r="H68" s="20"/>
      <c r="L68" s="20"/>
      <c r="M68" s="20"/>
    </row>
    <row r="69" spans="1:14" outlineLevel="1" x14ac:dyDescent="0.35">
      <c r="A69" s="22" t="s">
        <v>962</v>
      </c>
      <c r="B69" s="39"/>
      <c r="E69" s="39"/>
      <c r="F69" s="39"/>
      <c r="G69" s="39"/>
      <c r="H69" s="20"/>
      <c r="L69" s="20"/>
      <c r="M69" s="20"/>
    </row>
    <row r="70" spans="1:14" outlineLevel="1" x14ac:dyDescent="0.35">
      <c r="A70" s="22" t="s">
        <v>963</v>
      </c>
      <c r="B70" s="39"/>
      <c r="E70" s="39"/>
      <c r="F70" s="39"/>
      <c r="G70" s="39"/>
      <c r="H70" s="20"/>
      <c r="L70" s="20"/>
      <c r="M70" s="20"/>
    </row>
    <row r="71" spans="1:14" outlineLevel="1" x14ac:dyDescent="0.35">
      <c r="A71" s="22" t="s">
        <v>964</v>
      </c>
      <c r="B71" s="39"/>
      <c r="E71" s="39"/>
      <c r="F71" s="39"/>
      <c r="G71" s="39"/>
      <c r="H71" s="20"/>
      <c r="L71" s="20"/>
      <c r="M71" s="20"/>
    </row>
    <row r="72" spans="1:14" outlineLevel="1" x14ac:dyDescent="0.35">
      <c r="A72" s="22" t="s">
        <v>965</v>
      </c>
      <c r="B72" s="39"/>
      <c r="E72" s="39"/>
      <c r="F72" s="39"/>
      <c r="G72" s="39"/>
      <c r="H72" s="20"/>
      <c r="L72" s="20"/>
      <c r="M72" s="20"/>
    </row>
    <row r="73" spans="1:14" ht="18.5" x14ac:dyDescent="0.35">
      <c r="A73" s="34"/>
      <c r="B73" s="33" t="s">
        <v>967</v>
      </c>
      <c r="C73" s="34"/>
      <c r="D73" s="34"/>
      <c r="E73" s="34"/>
      <c r="F73" s="34"/>
      <c r="G73" s="34"/>
      <c r="H73" s="20"/>
    </row>
    <row r="74" spans="1:14" ht="15" customHeight="1" x14ac:dyDescent="0.35">
      <c r="A74" s="41"/>
      <c r="B74" s="42" t="s">
        <v>698</v>
      </c>
      <c r="C74" s="41" t="s">
        <v>1026</v>
      </c>
      <c r="D74" s="41"/>
      <c r="E74" s="44"/>
      <c r="F74" s="44"/>
      <c r="G74" s="44"/>
      <c r="H74" s="51"/>
      <c r="I74" s="51"/>
      <c r="J74" s="51"/>
      <c r="K74" s="51"/>
      <c r="L74" s="51"/>
      <c r="M74" s="51"/>
      <c r="N74" s="51"/>
    </row>
    <row r="75" spans="1:14" x14ac:dyDescent="0.35">
      <c r="A75" s="22" t="s">
        <v>993</v>
      </c>
      <c r="B75" s="22" t="s">
        <v>1604</v>
      </c>
      <c r="C75" s="139">
        <v>2.5597256450570942</v>
      </c>
      <c r="H75" s="20"/>
    </row>
    <row r="76" spans="1:14" x14ac:dyDescent="0.35">
      <c r="A76" s="22" t="s">
        <v>994</v>
      </c>
      <c r="B76" s="22" t="s">
        <v>1605</v>
      </c>
      <c r="C76" s="139">
        <v>1.8501276678600174</v>
      </c>
      <c r="H76" s="20"/>
    </row>
    <row r="77" spans="1:14" outlineLevel="1" x14ac:dyDescent="0.35">
      <c r="A77" s="22" t="s">
        <v>995</v>
      </c>
      <c r="H77" s="20"/>
    </row>
    <row r="78" spans="1:14" outlineLevel="1" x14ac:dyDescent="0.35">
      <c r="A78" s="22" t="s">
        <v>996</v>
      </c>
      <c r="H78" s="20"/>
    </row>
    <row r="79" spans="1:14" outlineLevel="1" x14ac:dyDescent="0.35">
      <c r="A79" s="22" t="s">
        <v>997</v>
      </c>
      <c r="H79" s="20"/>
    </row>
    <row r="80" spans="1:14" outlineLevel="1" x14ac:dyDescent="0.35">
      <c r="A80" s="22" t="s">
        <v>998</v>
      </c>
      <c r="H80" s="20"/>
    </row>
    <row r="81" spans="1:8" x14ac:dyDescent="0.35">
      <c r="A81" s="41"/>
      <c r="B81" s="42" t="s">
        <v>999</v>
      </c>
      <c r="C81" s="41" t="s">
        <v>415</v>
      </c>
      <c r="D81" s="41" t="s">
        <v>416</v>
      </c>
      <c r="E81" s="44" t="s">
        <v>699</v>
      </c>
      <c r="F81" s="44" t="s">
        <v>700</v>
      </c>
      <c r="G81" s="44" t="s">
        <v>1018</v>
      </c>
      <c r="H81" s="20"/>
    </row>
    <row r="82" spans="1:8" x14ac:dyDescent="0.35">
      <c r="A82" s="22" t="s">
        <v>1000</v>
      </c>
      <c r="B82" s="22" t="s">
        <v>1075</v>
      </c>
      <c r="C82" s="149">
        <v>2.9071858189815983E-3</v>
      </c>
      <c r="G82" s="149">
        <f>C82</f>
        <v>2.9071858189815983E-3</v>
      </c>
      <c r="H82" s="20"/>
    </row>
    <row r="83" spans="1:8" x14ac:dyDescent="0.35">
      <c r="A83" s="22" t="s">
        <v>1001</v>
      </c>
      <c r="B83" s="22" t="s">
        <v>1015</v>
      </c>
      <c r="C83" s="149">
        <v>3.6796713115237143E-4</v>
      </c>
      <c r="G83" s="149">
        <f t="shared" ref="G83:G86" si="0">C83</f>
        <v>3.6796713115237143E-4</v>
      </c>
      <c r="H83" s="20"/>
    </row>
    <row r="84" spans="1:8" x14ac:dyDescent="0.35">
      <c r="A84" s="22" t="s">
        <v>1002</v>
      </c>
      <c r="B84" s="22" t="s">
        <v>1013</v>
      </c>
      <c r="C84" s="149">
        <v>1.8992497253508944E-4</v>
      </c>
      <c r="G84" s="149">
        <f t="shared" si="0"/>
        <v>1.8992497253508944E-4</v>
      </c>
      <c r="H84" s="20"/>
    </row>
    <row r="85" spans="1:8" x14ac:dyDescent="0.35">
      <c r="A85" s="22" t="s">
        <v>1003</v>
      </c>
      <c r="B85" s="22" t="s">
        <v>1014</v>
      </c>
      <c r="C85" s="149">
        <v>9.1986531875264504E-5</v>
      </c>
      <c r="G85" s="149">
        <f t="shared" si="0"/>
        <v>9.1986531875264504E-5</v>
      </c>
      <c r="H85" s="20"/>
    </row>
    <row r="86" spans="1:8" x14ac:dyDescent="0.35">
      <c r="A86" s="22" t="s">
        <v>1017</v>
      </c>
      <c r="B86" s="22" t="s">
        <v>1016</v>
      </c>
      <c r="C86" s="149">
        <v>5.8457866665389661E-7</v>
      </c>
      <c r="G86" s="149">
        <f t="shared" si="0"/>
        <v>5.8457866665389661E-7</v>
      </c>
      <c r="H86" s="20"/>
    </row>
    <row r="87" spans="1:8" outlineLevel="1" x14ac:dyDescent="0.35">
      <c r="A87" s="22" t="s">
        <v>1004</v>
      </c>
      <c r="G87" s="149"/>
      <c r="H87" s="20"/>
    </row>
    <row r="88" spans="1:8" outlineLevel="1" x14ac:dyDescent="0.35">
      <c r="A88" s="22" t="s">
        <v>1005</v>
      </c>
      <c r="C88" s="148"/>
      <c r="G88" s="149"/>
      <c r="H88" s="20"/>
    </row>
    <row r="89" spans="1:8" outlineLevel="1" x14ac:dyDescent="0.35">
      <c r="A89" s="22" t="s">
        <v>1006</v>
      </c>
      <c r="G89" s="149"/>
      <c r="H89" s="20"/>
    </row>
    <row r="90" spans="1:8" outlineLevel="1" x14ac:dyDescent="0.35">
      <c r="A90" s="22" t="s">
        <v>1007</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Mattoir, Moissinga</cp:lastModifiedBy>
  <cp:lastPrinted>2016-05-20T08:25:54Z</cp:lastPrinted>
  <dcterms:created xsi:type="dcterms:W3CDTF">2016-04-21T08:07:20Z</dcterms:created>
  <dcterms:modified xsi:type="dcterms:W3CDTF">2024-07-11T22:24:32Z</dcterms:modified>
</cp:coreProperties>
</file>